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lubr\OneDrive\Desktop\"/>
    </mc:Choice>
  </mc:AlternateContent>
  <xr:revisionPtr revIDLastSave="0" documentId="8_{FA03D45B-99AB-4B0B-9653-13E685998177}" xr6:coauthVersionLast="41" xr6:coauthVersionMax="41" xr10:uidLastSave="{00000000-0000-0000-0000-000000000000}"/>
  <workbookProtection lockStructure="1"/>
  <bookViews>
    <workbookView xWindow="-90" yWindow="-90" windowWidth="19380" windowHeight="10380" tabRatio="500" xr2:uid="{00000000-000D-0000-FFFF-FFFF00000000}"/>
  </bookViews>
  <sheets>
    <sheet name="Measurements" sheetId="1" r:id="rId1"/>
  </sheets>
  <definedNames>
    <definedName name="IsActive">Measurements!$X$2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" i="1" l="1"/>
  <c r="X13" i="1"/>
  <c r="X14" i="1"/>
  <c r="X15" i="1"/>
  <c r="X16" i="1"/>
  <c r="X17" i="1"/>
  <c r="O14" i="1"/>
  <c r="X19" i="1"/>
  <c r="X21" i="1"/>
  <c r="Y21" i="1"/>
  <c r="Z21" i="1"/>
  <c r="X3" i="1"/>
  <c r="X4" i="1"/>
  <c r="X5" i="1"/>
  <c r="X6" i="1"/>
  <c r="X7" i="1"/>
  <c r="X8" i="1"/>
  <c r="X9" i="1"/>
  <c r="X10" i="1"/>
  <c r="X11" i="1"/>
  <c r="X12" i="1"/>
  <c r="X18" i="1"/>
  <c r="X20" i="1"/>
  <c r="X22" i="1"/>
  <c r="B20" i="1"/>
</calcChain>
</file>

<file path=xl/sharedStrings.xml><?xml version="1.0" encoding="utf-8"?>
<sst xmlns="http://schemas.openxmlformats.org/spreadsheetml/2006/main" count="72" uniqueCount="60">
  <si>
    <r>
      <t xml:space="preserve">For question on </t>
    </r>
    <r>
      <rPr>
        <b/>
        <sz val="11"/>
        <color rgb="FFFF0000"/>
        <rFont val="Calibri"/>
        <family val="2"/>
      </rPr>
      <t xml:space="preserve">red colored cells </t>
    </r>
    <r>
      <rPr>
        <sz val="11"/>
        <color rgb="FF000000"/>
        <rFont val="Calibri"/>
        <family val="2"/>
      </rPr>
      <t>review associated notes to each cell</t>
    </r>
  </si>
  <si>
    <t xml:space="preserve">  1.  Characteristics</t>
  </si>
  <si>
    <t>U/M</t>
  </si>
  <si>
    <t xml:space="preserve">  3.  General Parameters</t>
  </si>
  <si>
    <t xml:space="preserve">  Nominal slurry density</t>
  </si>
  <si>
    <t>S.G.</t>
  </si>
  <si>
    <t xml:space="preserve">Typical for this process </t>
  </si>
  <si>
    <t>Pipe 1 Logic</t>
  </si>
  <si>
    <t xml:space="preserve">  Slurry density range (from)</t>
  </si>
  <si>
    <t xml:space="preserve">  2.  Pipe Data</t>
  </si>
  <si>
    <t xml:space="preserve">  Slurry density range (to)</t>
  </si>
  <si>
    <t xml:space="preserve">  Pipe size (in):</t>
  </si>
  <si>
    <t>Inch</t>
  </si>
  <si>
    <t>Pipe size must be greater than 2 inches</t>
  </si>
  <si>
    <t xml:space="preserve">  Nominal % solids</t>
  </si>
  <si>
    <t>%</t>
  </si>
  <si>
    <t xml:space="preserve">  Pipe schedule</t>
  </si>
  <si>
    <t xml:space="preserve">  % solids range (from)</t>
  </si>
  <si>
    <t>OR</t>
  </si>
  <si>
    <t xml:space="preserve">  % solids range (to)</t>
  </si>
  <si>
    <t xml:space="preserve">  Pipe OD (in):</t>
  </si>
  <si>
    <t xml:space="preserve">Pipe OD should correspond with pipe sizes greater than 2 inches </t>
  </si>
  <si>
    <t xml:space="preserve">  Pipe ID (in):</t>
  </si>
  <si>
    <t xml:space="preserve">  4.  Calibration</t>
  </si>
  <si>
    <t xml:space="preserve">Soft materials like rubber are not suitable </t>
  </si>
  <si>
    <t>Y/N</t>
  </si>
  <si>
    <t>2-point Calibration: First calibrration point corresponds with highest/lowest density in the measurement range. Second calibration point corresponds with lowest /highest density in the measurement range.</t>
  </si>
  <si>
    <t xml:space="preserve">  Process temperature</t>
  </si>
  <si>
    <t>⁰F</t>
  </si>
  <si>
    <t>Not greater than 250C (482F)</t>
  </si>
  <si>
    <t>2-point Calibration: First calibrration point corresponds with nominal/lowest density in the measurement range. Second calibration point corresponds with lowest /nominal density in the measurement range.</t>
  </si>
  <si>
    <t xml:space="preserve">  Distance between pump or auto-controlled valve &amp; SRM (sensor) location on the pipe </t>
  </si>
  <si>
    <t>Greater or equal to 100 inches if pipe size is less than 10 inches.  Grester or equal to 10x Pipe Size if pipe size is greater than 10 inches</t>
  </si>
  <si>
    <t>Not recommended -  requires time consuming tuning</t>
  </si>
  <si>
    <t xml:space="preserve">  Does the pump or valve cavitate ? </t>
  </si>
  <si>
    <t>Not suitable if cavitation is present</t>
  </si>
  <si>
    <t>Company:</t>
  </si>
  <si>
    <t>Completed By:</t>
  </si>
  <si>
    <t xml:space="preserve">  5.  Performance</t>
  </si>
  <si>
    <t xml:space="preserve">  Accuracy Value
desired if critical</t>
  </si>
  <si>
    <t xml:space="preserve">Acceptable Measuremnt Error in units of measurements used in the application </t>
  </si>
  <si>
    <t xml:space="preserve">Acceptable Measurement Error in % at Full Scale </t>
  </si>
  <si>
    <t xml:space="preserve">  Data output desired</t>
  </si>
  <si>
    <t>Type</t>
  </si>
  <si>
    <t>4-20 Analog</t>
  </si>
  <si>
    <t>Serial RS485</t>
  </si>
  <si>
    <t>Other</t>
  </si>
  <si>
    <t xml:space="preserve">  Select and show details</t>
  </si>
  <si>
    <r>
      <rPr>
        <sz val="24"/>
        <rFont val="Calibri"/>
        <family val="2"/>
      </rPr>
      <t xml:space="preserve">                                 </t>
    </r>
    <r>
      <rPr>
        <sz val="24"/>
        <color rgb="FFFF0000"/>
        <rFont val="Calibri"/>
        <family val="2"/>
      </rPr>
      <t>|</t>
    </r>
    <r>
      <rPr>
        <sz val="24"/>
        <rFont val="Calibri"/>
        <family val="2"/>
      </rPr>
      <t xml:space="preserve">     S U I T A B I L I T Y    G U I D E </t>
    </r>
  </si>
  <si>
    <t>Nominal density-based calibration available?</t>
  </si>
  <si>
    <t>Empty &amp; water fill
available for calibration?</t>
  </si>
  <si>
    <t>Measurement range-based calibration available?</t>
  </si>
  <si>
    <t xml:space="preserve">  Process Application Name</t>
  </si>
  <si>
    <t>User Input</t>
  </si>
  <si>
    <t>Can't equal 0 or have a decimal point.</t>
  </si>
  <si>
    <r>
      <t xml:space="preserve">  Pipe Material
</t>
    </r>
    <r>
      <rPr>
        <i/>
        <sz val="11"/>
        <rFont val="Calibri"/>
        <family val="2"/>
      </rPr>
      <t>Select from Dropdown in the cell</t>
    </r>
  </si>
  <si>
    <t>Relative, %</t>
  </si>
  <si>
    <t>Absolute, S.G.</t>
  </si>
  <si>
    <t>Pipe ID  should correspond with pipe sizes greater than 2 inches and be smaller than Pipe OD</t>
  </si>
  <si>
    <t>Mark with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</si>
</sst>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54">
    <font>
      <sz val="11"/>
      <color rgb="FF000000"/>
      <name val="Calibri"/>
    </font>
    <font>
      <sz val="11"/>
      <color rgb="FF000000"/>
      <name val="Lato"/>
    </font>
    <font>
      <sz val="24"/>
      <color rgb="FF000000"/>
      <name val="Lato"/>
    </font>
    <font>
      <sz val="16"/>
      <color rgb="FF000000"/>
      <name val="Lato"/>
    </font>
    <font>
      <sz val="11"/>
      <name val="Calibri"/>
      <family val="2"/>
    </font>
    <font>
      <sz val="10"/>
      <color rgb="FF000000"/>
      <name val="Lato"/>
    </font>
    <font>
      <i/>
      <sz val="10"/>
      <color rgb="FF434343"/>
      <name val="Lato"/>
    </font>
    <font>
      <sz val="12"/>
      <color rgb="FF434343"/>
      <name val="Lato"/>
    </font>
    <font>
      <i/>
      <sz val="12"/>
      <color rgb="FF434343"/>
      <name val="Lato"/>
    </font>
    <font>
      <sz val="9"/>
      <color rgb="FF434343"/>
      <name val="Lato"/>
    </font>
    <font>
      <i/>
      <sz val="14"/>
      <color rgb="FF434343"/>
      <name val="Lato"/>
    </font>
    <font>
      <sz val="10"/>
      <color rgb="FF434343"/>
      <name val="Lato"/>
    </font>
    <font>
      <sz val="12"/>
      <color rgb="FF000000"/>
      <name val="Lato"/>
    </font>
    <font>
      <b/>
      <sz val="14"/>
      <color rgb="FFFFFFFF"/>
      <name val="Lato"/>
    </font>
    <font>
      <sz val="11"/>
      <color rgb="FF434343"/>
      <name val="Lato"/>
    </font>
    <font>
      <i/>
      <sz val="9"/>
      <name val="Lato"/>
    </font>
    <font>
      <b/>
      <sz val="12"/>
      <color rgb="FF000000"/>
      <name val="Lato"/>
    </font>
    <font>
      <b/>
      <sz val="11"/>
      <color rgb="FF000000"/>
      <name val="Lato"/>
    </font>
    <font>
      <sz val="14"/>
      <color rgb="FF000000"/>
      <name val="Lato"/>
    </font>
    <font>
      <i/>
      <sz val="10"/>
      <color rgb="FF000000"/>
      <name val="Lato"/>
    </font>
    <font>
      <i/>
      <sz val="9"/>
      <color rgb="FF000000"/>
      <name val="Lato"/>
    </font>
    <font>
      <b/>
      <sz val="10"/>
      <color rgb="FF000000"/>
      <name val="Lato"/>
    </font>
    <font>
      <sz val="9"/>
      <color rgb="FF000000"/>
      <name val="Calibri"/>
      <family val="2"/>
    </font>
    <font>
      <sz val="12"/>
      <color rgb="FF000000"/>
      <name val="Calibri"/>
      <family val="2"/>
    </font>
    <font>
      <sz val="9"/>
      <color rgb="FF000000"/>
      <name val="Lato"/>
    </font>
    <font>
      <sz val="11"/>
      <color rgb="FF000000"/>
      <name val="Calibri"/>
      <family val="2"/>
    </font>
    <font>
      <i/>
      <sz val="12"/>
      <color rgb="FF000000"/>
      <name val="Lato"/>
    </font>
    <font>
      <sz val="12"/>
      <color rgb="FFFFFFFF"/>
      <name val="Lato"/>
    </font>
    <font>
      <b/>
      <sz val="12"/>
      <color rgb="FFFFFFFF"/>
      <name val="Lato"/>
    </font>
    <font>
      <sz val="11"/>
      <color rgb="FFFFFFFF"/>
      <name val="Calibri"/>
      <family val="2"/>
    </font>
    <font>
      <sz val="11"/>
      <color rgb="FFFFFFFF"/>
      <name val="Lato"/>
    </font>
    <font>
      <sz val="9"/>
      <color rgb="FF3F3F3F"/>
      <name val="Lato"/>
    </font>
    <font>
      <sz val="9"/>
      <color rgb="FFFF0000"/>
      <name val="Lato"/>
    </font>
    <font>
      <sz val="10"/>
      <name val="Lato"/>
    </font>
    <font>
      <sz val="11"/>
      <name val="Lato"/>
    </font>
    <font>
      <sz val="9"/>
      <name val="Lato"/>
    </font>
    <font>
      <sz val="24"/>
      <name val="Calibri"/>
      <family val="2"/>
    </font>
    <font>
      <sz val="24"/>
      <color rgb="FFFF0000"/>
      <name val="Calibri"/>
      <family val="2"/>
    </font>
    <font>
      <b/>
      <sz val="11"/>
      <color rgb="FFFF0000"/>
      <name val="Calibri"/>
      <family val="2"/>
    </font>
    <font>
      <i/>
      <sz val="11"/>
      <name val="Calibri"/>
      <family val="2"/>
    </font>
    <font>
      <i/>
      <sz val="8"/>
      <color rgb="FF000000"/>
      <name val="Lato"/>
    </font>
    <font>
      <sz val="8"/>
      <name val="Calibri"/>
      <family val="2"/>
    </font>
    <font>
      <sz val="8"/>
      <color rgb="FF000000"/>
      <name val="Lato"/>
    </font>
    <font>
      <b/>
      <sz val="8"/>
      <color rgb="FF000000"/>
      <name val="Lato"/>
    </font>
    <font>
      <i/>
      <sz val="8"/>
      <color rgb="FF434343"/>
      <name val="Lato"/>
    </font>
    <font>
      <i/>
      <sz val="8"/>
      <name val="Lato"/>
    </font>
    <font>
      <sz val="8"/>
      <color rgb="FF000000"/>
      <name val="Calibri"/>
      <family val="2"/>
    </font>
    <font>
      <b/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Lato"/>
    </font>
    <font>
      <b/>
      <sz val="20"/>
      <color rgb="FF000000"/>
      <name val="Lato"/>
    </font>
    <font>
      <sz val="14"/>
      <name val="Calibri"/>
      <family val="2"/>
    </font>
    <font>
      <sz val="11"/>
      <color rgb="FF000000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666666"/>
        <bgColor rgb="FF666666"/>
      </patternFill>
    </fill>
    <fill>
      <patternFill patternType="solid">
        <fgColor rgb="FFEFEFEF"/>
        <bgColor rgb="FFEFEFEF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rgb="FFF3F3F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3F3F3"/>
        <bgColor rgb="FFFFFFFF"/>
      </patternFill>
    </fill>
    <fill>
      <patternFill patternType="solid">
        <fgColor rgb="FFF3F3F3"/>
        <bgColor indexed="64"/>
      </patternFill>
    </fill>
  </fills>
  <borders count="94">
    <border>
      <left/>
      <right/>
      <top/>
      <bottom/>
      <diagonal/>
    </border>
    <border>
      <left style="thin">
        <color rgb="FFF3F3F3"/>
      </left>
      <right style="thin">
        <color rgb="FFF3F3F3"/>
      </right>
      <top style="thin">
        <color rgb="FFF3F3F3"/>
      </top>
      <bottom style="thin">
        <color rgb="FFF3F3F3"/>
      </bottom>
      <diagonal/>
    </border>
    <border>
      <left style="thin">
        <color rgb="FFF3F3F3"/>
      </left>
      <right style="thin">
        <color rgb="FFF3F3F3"/>
      </right>
      <top style="thin">
        <color rgb="FFF3F3F3"/>
      </top>
      <bottom/>
      <diagonal/>
    </border>
    <border>
      <left style="thin">
        <color rgb="FFF3F3F3"/>
      </left>
      <right/>
      <top style="thin">
        <color rgb="FFF3F3F3"/>
      </top>
      <bottom/>
      <diagonal/>
    </border>
    <border>
      <left/>
      <right/>
      <top style="thin">
        <color rgb="FFF3F3F3"/>
      </top>
      <bottom style="thin">
        <color rgb="FFF3F3F3"/>
      </bottom>
      <diagonal/>
    </border>
    <border>
      <left/>
      <right/>
      <top style="thin">
        <color rgb="FFF3F3F3"/>
      </top>
      <bottom style="thin">
        <color rgb="FFF3F3F3"/>
      </bottom>
      <diagonal/>
    </border>
    <border>
      <left/>
      <right style="thin">
        <color rgb="FFF3F3F3"/>
      </right>
      <top style="thin">
        <color rgb="FFF3F3F3"/>
      </top>
      <bottom style="thin">
        <color rgb="FFF3F3F3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E06666"/>
      </left>
      <right/>
      <top/>
      <bottom style="thin">
        <color rgb="FFE06666"/>
      </bottom>
      <diagonal/>
    </border>
    <border>
      <left/>
      <right/>
      <top/>
      <bottom style="thin">
        <color rgb="FFE06666"/>
      </bottom>
      <diagonal/>
    </border>
    <border>
      <left/>
      <right style="thin">
        <color rgb="FFE06666"/>
      </right>
      <top/>
      <bottom style="thin">
        <color rgb="FFE06666"/>
      </bottom>
      <diagonal/>
    </border>
    <border>
      <left/>
      <right/>
      <top style="thin">
        <color rgb="FFE06666"/>
      </top>
      <bottom style="thin">
        <color rgb="FFE06666"/>
      </bottom>
      <diagonal/>
    </border>
    <border>
      <left/>
      <right style="thin">
        <color rgb="FFE06666"/>
      </right>
      <top style="thin">
        <color rgb="FFE06666"/>
      </top>
      <bottom style="thin">
        <color rgb="FFE06666"/>
      </bottom>
      <diagonal/>
    </border>
    <border>
      <left/>
      <right/>
      <top/>
      <bottom style="thin">
        <color rgb="FFD9D9D9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/>
      <top/>
      <bottom style="thin">
        <color rgb="FFD9D9D9"/>
      </bottom>
      <diagonal/>
    </border>
    <border>
      <left/>
      <right/>
      <top/>
      <bottom/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/>
      <top/>
      <bottom/>
      <diagonal/>
    </border>
    <border>
      <left/>
      <right style="thin">
        <color rgb="FFF3F3F3"/>
      </right>
      <top/>
      <bottom style="thin">
        <color rgb="FFF3F3F3"/>
      </bottom>
      <diagonal/>
    </border>
    <border>
      <left/>
      <right style="thin">
        <color rgb="FFF3F3F3"/>
      </right>
      <top/>
      <bottom style="thin">
        <color rgb="FFF3F3F3"/>
      </bottom>
      <diagonal/>
    </border>
    <border>
      <left style="thin">
        <color rgb="FFF3F3F3"/>
      </left>
      <right/>
      <top style="thin">
        <color rgb="FFF3F3F3"/>
      </top>
      <bottom style="thin">
        <color rgb="FFF3F3F3"/>
      </bottom>
      <diagonal/>
    </border>
    <border>
      <left/>
      <right style="thin">
        <color rgb="FFF3F3F3"/>
      </right>
      <top style="thin">
        <color rgb="FFF3F3F3"/>
      </top>
      <bottom style="thin">
        <color rgb="FFF3F3F3"/>
      </bottom>
      <diagonal/>
    </border>
    <border>
      <left style="thin">
        <color rgb="FFF3F3F3"/>
      </left>
      <right style="thin">
        <color rgb="FFF3F3F3"/>
      </right>
      <top/>
      <bottom style="thin">
        <color rgb="FFF3F3F3"/>
      </bottom>
      <diagonal/>
    </border>
    <border>
      <left style="thin">
        <color rgb="FFF3F3F3"/>
      </left>
      <right/>
      <top/>
      <bottom style="thin">
        <color rgb="FFF3F3F3"/>
      </bottom>
      <diagonal/>
    </border>
    <border>
      <left/>
      <right/>
      <top/>
      <bottom style="thin">
        <color rgb="FFF3F3F3"/>
      </bottom>
      <diagonal/>
    </border>
    <border>
      <left/>
      <right style="thin">
        <color rgb="FFF3F3F3"/>
      </right>
      <top style="thin">
        <color rgb="FFF3F3F3"/>
      </top>
      <bottom/>
      <diagonal/>
    </border>
    <border>
      <left/>
      <right style="thin">
        <color rgb="FFF3F3F3"/>
      </right>
      <top style="thin">
        <color rgb="FFF3F3F3"/>
      </top>
      <bottom/>
      <diagonal/>
    </border>
    <border>
      <left/>
      <right style="thin">
        <color rgb="FFF3F3F3"/>
      </right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F3F3F3"/>
      </left>
      <right style="thin">
        <color rgb="FFF3F3F3"/>
      </right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F3F3F3"/>
      </right>
      <top/>
      <bottom style="thin">
        <color rgb="FFF3F3F3"/>
      </bottom>
      <diagonal/>
    </border>
    <border>
      <left/>
      <right style="thin">
        <color rgb="FFF3F3F3"/>
      </right>
      <top style="thin">
        <color rgb="FFF3F3F3"/>
      </top>
      <bottom/>
      <diagonal/>
    </border>
    <border>
      <left style="thin">
        <color rgb="FFF3F3F3"/>
      </left>
      <right style="thin">
        <color rgb="FFF3F3F3"/>
      </right>
      <top style="thin">
        <color rgb="FFF3F3F3"/>
      </top>
      <bottom/>
      <diagonal/>
    </border>
    <border>
      <left style="thin">
        <color rgb="FFF3F3F3"/>
      </left>
      <right/>
      <top style="thin">
        <color rgb="FFF3F3F3"/>
      </top>
      <bottom/>
      <diagonal/>
    </border>
    <border>
      <left style="thin">
        <color rgb="FFE06666"/>
      </left>
      <right style="thin">
        <color rgb="FFE06666"/>
      </right>
      <top style="thin">
        <color rgb="FFE06666"/>
      </top>
      <bottom style="thin">
        <color rgb="FFE06666"/>
      </bottom>
      <diagonal/>
    </border>
    <border>
      <left style="thin">
        <color rgb="FFE06666"/>
      </left>
      <right/>
      <top style="thin">
        <color rgb="FFE06666"/>
      </top>
      <bottom style="thin">
        <color rgb="FFE06666"/>
      </bottom>
      <diagonal/>
    </border>
    <border>
      <left style="thin">
        <color rgb="FFE06666"/>
      </left>
      <right/>
      <top style="thin">
        <color rgb="FFE06666"/>
      </top>
      <bottom/>
      <diagonal/>
    </border>
    <border>
      <left/>
      <right/>
      <top style="thin">
        <color rgb="FFE06666"/>
      </top>
      <bottom/>
      <diagonal/>
    </border>
    <border>
      <left/>
      <right style="thin">
        <color rgb="FFE06666"/>
      </right>
      <top style="thin">
        <color rgb="FFE06666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E06666"/>
      </top>
      <bottom style="thin">
        <color rgb="FFCCCCCC"/>
      </bottom>
      <diagonal/>
    </border>
    <border>
      <left style="thin">
        <color rgb="FFCCCCCC"/>
      </left>
      <right style="thin">
        <color rgb="FFD9D9D9"/>
      </right>
      <top style="thin">
        <color rgb="FFE06666"/>
      </top>
      <bottom style="thin">
        <color rgb="FFD9D9D9"/>
      </bottom>
      <diagonal/>
    </border>
    <border>
      <left style="thin">
        <color rgb="FFCCCCCC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CCCCCC"/>
      </left>
      <right style="thin">
        <color rgb="FFD9D9D9"/>
      </right>
      <top style="thin">
        <color rgb="FFD9D9D9"/>
      </top>
      <bottom/>
      <diagonal/>
    </border>
    <border>
      <left style="thin">
        <color rgb="FFCCCCCC"/>
      </left>
      <right style="thin">
        <color rgb="FFD9D9D9"/>
      </right>
      <top/>
      <bottom style="thin">
        <color rgb="FFD9D9D9"/>
      </bottom>
      <diagonal/>
    </border>
    <border>
      <left style="thin">
        <color rgb="FFCCCCCC"/>
      </left>
      <right/>
      <top style="thin">
        <color rgb="FFE06666"/>
      </top>
      <bottom style="thin">
        <color rgb="FFD9D9D9"/>
      </bottom>
      <diagonal/>
    </border>
    <border>
      <left style="thin">
        <color rgb="FFD9D9D9"/>
      </left>
      <right/>
      <top style="thin">
        <color rgb="FFE06666"/>
      </top>
      <bottom style="thin">
        <color rgb="FFD9D9D9"/>
      </bottom>
      <diagonal/>
    </border>
    <border>
      <left/>
      <right/>
      <top style="thin">
        <color rgb="FFE06666"/>
      </top>
      <bottom style="thin">
        <color rgb="FFD9D9D9"/>
      </bottom>
      <diagonal/>
    </border>
    <border>
      <left/>
      <right style="thin">
        <color rgb="FFD9D9D9"/>
      </right>
      <top style="thin">
        <color rgb="FFE06666"/>
      </top>
      <bottom style="thin">
        <color rgb="FFD9D9D9"/>
      </bottom>
      <diagonal/>
    </border>
    <border>
      <left style="thin">
        <color rgb="FFCCCCCC"/>
      </left>
      <right style="thin">
        <color rgb="FFD9D9D9"/>
      </right>
      <top style="thin">
        <color rgb="FFD9D9D9"/>
      </top>
      <bottom style="thin">
        <color rgb="FFCCCCCC"/>
      </bottom>
      <diagonal/>
    </border>
    <border>
      <left style="thin">
        <color rgb="FFD9D9D9"/>
      </left>
      <right/>
      <top style="thin">
        <color rgb="FFD9D9D9"/>
      </top>
      <bottom style="thin">
        <color rgb="FFCCCCCC"/>
      </bottom>
      <diagonal/>
    </border>
    <border>
      <left/>
      <right/>
      <top style="thin">
        <color rgb="FFD9D9D9"/>
      </top>
      <bottom style="thin">
        <color rgb="FFCCCCCC"/>
      </bottom>
      <diagonal/>
    </border>
    <border>
      <left/>
      <right style="thin">
        <color rgb="FFD9D9D9"/>
      </right>
      <top style="thin">
        <color rgb="FFD9D9D9"/>
      </top>
      <bottom style="thin">
        <color rgb="FFCCCCCC"/>
      </bottom>
      <diagonal/>
    </border>
    <border>
      <left style="thin">
        <color rgb="FFCCCCCC"/>
      </left>
      <right/>
      <top style="thin">
        <color rgb="FFD9D9D9"/>
      </top>
      <bottom style="thin">
        <color rgb="FFD9D9D9"/>
      </bottom>
      <diagonal/>
    </border>
    <border>
      <left/>
      <right style="thin">
        <color rgb="FFCCCCCC"/>
      </right>
      <top style="thin">
        <color rgb="FFD9D9D9"/>
      </top>
      <bottom style="thin">
        <color rgb="FFD9D9D9"/>
      </bottom>
      <diagonal/>
    </border>
    <border>
      <left/>
      <right style="thin">
        <color rgb="FFCCCCCC"/>
      </right>
      <top style="thin">
        <color rgb="FFE06666"/>
      </top>
      <bottom style="thin">
        <color rgb="FFD9D9D9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F3F3F3"/>
      </left>
      <right style="thin">
        <color rgb="FFF3F3F3"/>
      </right>
      <top style="thin">
        <color rgb="FFE06666"/>
      </top>
      <bottom/>
      <diagonal/>
    </border>
    <border>
      <left style="thin">
        <color rgb="FFF3F3F3"/>
      </left>
      <right/>
      <top style="thin">
        <color rgb="FFE06666"/>
      </top>
      <bottom style="thin">
        <color rgb="FFF3F3F3"/>
      </bottom>
      <diagonal/>
    </border>
    <border>
      <left style="thin">
        <color rgb="FFCCCCCC"/>
      </left>
      <right/>
      <top style="thin">
        <color rgb="FFE06666"/>
      </top>
      <bottom style="thin">
        <color rgb="FFCCCCCC"/>
      </bottom>
      <diagonal/>
    </border>
    <border>
      <left/>
      <right/>
      <top style="thin">
        <color rgb="FFE06666"/>
      </top>
      <bottom style="thin">
        <color rgb="FFCCCCCC"/>
      </bottom>
      <diagonal/>
    </border>
    <border>
      <left/>
      <right style="thin">
        <color rgb="FFCCCCCC"/>
      </right>
      <top style="thin">
        <color rgb="FFE06666"/>
      </top>
      <bottom style="thin">
        <color rgb="FFCCCCCC"/>
      </bottom>
      <diagonal/>
    </border>
    <border>
      <left style="thin">
        <color rgb="FFF3F3F3"/>
      </left>
      <right style="thin">
        <color rgb="FFF3F3F3"/>
      </right>
      <top/>
      <bottom style="thin">
        <color rgb="FF666666"/>
      </bottom>
      <diagonal/>
    </border>
    <border>
      <left style="thin">
        <color rgb="FFF3F3F3"/>
      </left>
      <right/>
      <top style="thin">
        <color rgb="FFF3F3F3"/>
      </top>
      <bottom style="thin">
        <color rgb="FF666666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666666"/>
      </bottom>
      <diagonal/>
    </border>
    <border>
      <left style="thin">
        <color rgb="FFCCCCCC"/>
      </left>
      <right/>
      <top style="thin">
        <color rgb="FFCCCCCC"/>
      </top>
      <bottom style="thin">
        <color rgb="FF666666"/>
      </bottom>
      <diagonal/>
    </border>
    <border>
      <left/>
      <right/>
      <top style="thin">
        <color rgb="FFCCCCCC"/>
      </top>
      <bottom style="thin">
        <color rgb="FF666666"/>
      </bottom>
      <diagonal/>
    </border>
    <border>
      <left/>
      <right style="thin">
        <color rgb="FFCCCCCC"/>
      </right>
      <top style="thin">
        <color rgb="FFCCCCCC"/>
      </top>
      <bottom style="thin">
        <color rgb="FF666666"/>
      </bottom>
      <diagonal/>
    </border>
    <border>
      <left style="thin">
        <color rgb="FFD9D9D9"/>
      </left>
      <right/>
      <top style="thin">
        <color rgb="FFD9D9D9"/>
      </top>
      <bottom/>
      <diagonal/>
    </border>
    <border>
      <left/>
      <right/>
      <top style="thin">
        <color rgb="FFD9D9D9"/>
      </top>
      <bottom/>
      <diagonal/>
    </border>
    <border>
      <left style="thin">
        <color rgb="FFD9D9D9"/>
      </left>
      <right/>
      <top/>
      <bottom/>
      <diagonal/>
    </border>
    <border>
      <left style="thin">
        <color rgb="FFF3F3F3"/>
      </left>
      <right/>
      <top style="thin">
        <color rgb="FFCCCCCC"/>
      </top>
      <bottom style="thin">
        <color rgb="FFF3F3F3"/>
      </bottom>
      <diagonal/>
    </border>
    <border>
      <left/>
      <right/>
      <top style="thin">
        <color rgb="FFCCCCCC"/>
      </top>
      <bottom style="thin">
        <color rgb="FFF3F3F3"/>
      </bottom>
      <diagonal/>
    </border>
    <border>
      <left/>
      <right style="thin">
        <color rgb="FFF3F3F3"/>
      </right>
      <top style="thin">
        <color rgb="FFCCCCCC"/>
      </top>
      <bottom style="thin">
        <color rgb="FFF3F3F3"/>
      </bottom>
      <diagonal/>
    </border>
  </borders>
  <cellStyleXfs count="3">
    <xf numFmtId="0" fontId="0" fillId="0" borderId="0"/>
    <xf numFmtId="0" fontId="47" fillId="9" borderId="47" applyNumberFormat="0" applyAlignment="0" applyProtection="0"/>
    <xf numFmtId="9" fontId="53" fillId="0" borderId="0" applyFont="0" applyFill="0" applyBorder="0" applyAlignment="0" applyProtection="0"/>
  </cellStyleXfs>
  <cellXfs count="23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22" fillId="2" borderId="1" xfId="0" applyFont="1" applyFill="1" applyBorder="1"/>
    <xf numFmtId="0" fontId="23" fillId="2" borderId="1" xfId="0" applyFont="1" applyFill="1" applyBorder="1"/>
    <xf numFmtId="0" fontId="12" fillId="2" borderId="2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right" vertical="center" wrapText="1"/>
    </xf>
    <xf numFmtId="0" fontId="12" fillId="2" borderId="2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right" vertical="center" wrapText="1"/>
    </xf>
    <xf numFmtId="0" fontId="25" fillId="2" borderId="1" xfId="0" applyFont="1" applyFill="1" applyBorder="1" applyAlignment="1">
      <alignment wrapText="1"/>
    </xf>
    <xf numFmtId="0" fontId="25" fillId="2" borderId="1" xfId="0" applyFont="1" applyFill="1" applyBorder="1"/>
    <xf numFmtId="0" fontId="12" fillId="2" borderId="6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righ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26" fillId="2" borderId="2" xfId="0" applyFont="1" applyFill="1" applyBorder="1" applyAlignment="1">
      <alignment horizontal="left" vertical="center" wrapText="1"/>
    </xf>
    <xf numFmtId="0" fontId="12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left" vertical="center" wrapText="1"/>
    </xf>
    <xf numFmtId="0" fontId="25" fillId="2" borderId="26" xfId="0" applyFont="1" applyFill="1" applyBorder="1"/>
    <xf numFmtId="0" fontId="27" fillId="6" borderId="32" xfId="0" applyFont="1" applyFill="1" applyBorder="1" applyAlignment="1">
      <alignment horizontal="center" vertical="center"/>
    </xf>
    <xf numFmtId="0" fontId="28" fillId="6" borderId="32" xfId="0" applyFont="1" applyFill="1" applyBorder="1" applyAlignment="1">
      <alignment horizontal="left" vertical="center"/>
    </xf>
    <xf numFmtId="0" fontId="27" fillId="6" borderId="32" xfId="0" applyFont="1" applyFill="1" applyBorder="1" applyAlignment="1">
      <alignment horizontal="left" vertical="center"/>
    </xf>
    <xf numFmtId="0" fontId="29" fillId="6" borderId="32" xfId="0" applyFont="1" applyFill="1" applyBorder="1" applyAlignment="1">
      <alignment vertical="center"/>
    </xf>
    <xf numFmtId="0" fontId="30" fillId="6" borderId="32" xfId="0" applyFont="1" applyFill="1" applyBorder="1" applyAlignment="1">
      <alignment horizontal="left" vertical="center" wrapText="1"/>
    </xf>
    <xf numFmtId="0" fontId="17" fillId="2" borderId="29" xfId="0" applyFont="1" applyFill="1" applyBorder="1" applyAlignment="1">
      <alignment horizontal="right" vertical="center" wrapText="1"/>
    </xf>
    <xf numFmtId="0" fontId="12" fillId="5" borderId="33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/>
    </xf>
    <xf numFmtId="0" fontId="12" fillId="5" borderId="35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24" fillId="5" borderId="33" xfId="0" applyFont="1" applyFill="1" applyBorder="1" applyAlignment="1">
      <alignment horizontal="center" vertical="center" wrapText="1"/>
    </xf>
    <xf numFmtId="0" fontId="24" fillId="5" borderId="3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31" fillId="2" borderId="0" xfId="0" applyFont="1" applyFill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33" fillId="2" borderId="1" xfId="0" applyFont="1" applyFill="1" applyBorder="1" applyAlignment="1">
      <alignment horizontal="right"/>
    </xf>
    <xf numFmtId="0" fontId="12" fillId="2" borderId="39" xfId="0" applyFont="1" applyFill="1" applyBorder="1" applyAlignment="1">
      <alignment horizontal="center" vertical="center"/>
    </xf>
    <xf numFmtId="0" fontId="1" fillId="2" borderId="39" xfId="0" applyFont="1" applyFill="1" applyBorder="1"/>
    <xf numFmtId="0" fontId="1" fillId="2" borderId="40" xfId="0" applyFont="1" applyFill="1" applyBorder="1"/>
    <xf numFmtId="0" fontId="1" fillId="2" borderId="4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24" fillId="2" borderId="1" xfId="0" applyFont="1" applyFill="1" applyBorder="1" applyAlignment="1">
      <alignment wrapText="1"/>
    </xf>
    <xf numFmtId="0" fontId="34" fillId="2" borderId="1" xfId="0" applyFont="1" applyFill="1" applyBorder="1"/>
    <xf numFmtId="0" fontId="34" fillId="2" borderId="0" xfId="0" applyFont="1" applyFill="1"/>
    <xf numFmtId="0" fontId="12" fillId="2" borderId="17" xfId="0" applyFont="1" applyFill="1" applyBorder="1" applyAlignment="1">
      <alignment horizontal="center"/>
    </xf>
    <xf numFmtId="0" fontId="33" fillId="2" borderId="1" xfId="0" applyFont="1" applyFill="1" applyBorder="1" applyAlignment="1">
      <alignment wrapText="1"/>
    </xf>
    <xf numFmtId="0" fontId="35" fillId="2" borderId="1" xfId="0" applyFont="1" applyFill="1" applyBorder="1" applyAlignment="1">
      <alignment wrapText="1"/>
    </xf>
    <xf numFmtId="0" fontId="1" fillId="2" borderId="6" xfId="0" applyFont="1" applyFill="1" applyBorder="1"/>
    <xf numFmtId="0" fontId="42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left" vertical="center" wrapText="1"/>
    </xf>
    <xf numFmtId="0" fontId="43" fillId="2" borderId="22" xfId="0" applyFont="1" applyFill="1" applyBorder="1" applyAlignment="1">
      <alignment horizontal="center" vertical="center"/>
    </xf>
    <xf numFmtId="0" fontId="43" fillId="2" borderId="23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 wrapText="1"/>
    </xf>
    <xf numFmtId="0" fontId="43" fillId="2" borderId="25" xfId="0" applyFont="1" applyFill="1" applyBorder="1" applyAlignment="1">
      <alignment horizontal="center" vertical="center"/>
    </xf>
    <xf numFmtId="0" fontId="43" fillId="2" borderId="6" xfId="0" applyFont="1" applyFill="1" applyBorder="1" applyAlignment="1">
      <alignment horizontal="right" vertical="center" wrapText="1"/>
    </xf>
    <xf numFmtId="0" fontId="42" fillId="2" borderId="1" xfId="0" applyFont="1" applyFill="1" applyBorder="1" applyAlignment="1">
      <alignment horizontal="center" vertical="center"/>
    </xf>
    <xf numFmtId="0" fontId="42" fillId="2" borderId="31" xfId="0" applyFont="1" applyFill="1" applyBorder="1" applyAlignment="1">
      <alignment horizontal="left" vertical="center" wrapText="1"/>
    </xf>
    <xf numFmtId="0" fontId="43" fillId="2" borderId="26" xfId="0" applyFont="1" applyFill="1" applyBorder="1" applyAlignment="1">
      <alignment horizontal="right" vertical="center" wrapText="1"/>
    </xf>
    <xf numFmtId="0" fontId="44" fillId="2" borderId="1" xfId="0" applyFont="1" applyFill="1" applyBorder="1" applyAlignment="1">
      <alignment horizontal="left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6" fillId="2" borderId="1" xfId="0" applyFont="1" applyFill="1" applyBorder="1"/>
    <xf numFmtId="0" fontId="46" fillId="2" borderId="26" xfId="0" applyFont="1" applyFill="1" applyBorder="1"/>
    <xf numFmtId="0" fontId="16" fillId="2" borderId="26" xfId="0" applyFont="1" applyFill="1" applyBorder="1" applyAlignment="1">
      <alignment horizontal="right" vertical="center"/>
    </xf>
    <xf numFmtId="0" fontId="9" fillId="2" borderId="39" xfId="0" applyFont="1" applyFill="1" applyBorder="1" applyAlignment="1">
      <alignment horizontal="left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left" vertical="center"/>
    </xf>
    <xf numFmtId="0" fontId="9" fillId="2" borderId="34" xfId="0" applyFont="1" applyFill="1" applyBorder="1" applyAlignment="1">
      <alignment horizontal="left" vertical="center" wrapText="1"/>
    </xf>
    <xf numFmtId="0" fontId="10" fillId="2" borderId="34" xfId="0" applyFont="1" applyFill="1" applyBorder="1" applyAlignment="1">
      <alignment horizontal="left" vertical="center"/>
    </xf>
    <xf numFmtId="0" fontId="13" fillId="3" borderId="42" xfId="0" applyFont="1" applyFill="1" applyBorder="1" applyAlignment="1">
      <alignment horizontal="center" vertical="center"/>
    </xf>
    <xf numFmtId="0" fontId="42" fillId="2" borderId="40" xfId="0" applyFont="1" applyFill="1" applyBorder="1" applyAlignment="1">
      <alignment horizontal="center" vertical="center" wrapText="1"/>
    </xf>
    <xf numFmtId="0" fontId="25" fillId="2" borderId="40" xfId="0" applyFont="1" applyFill="1" applyBorder="1" applyAlignment="1">
      <alignment wrapText="1"/>
    </xf>
    <xf numFmtId="0" fontId="25" fillId="2" borderId="40" xfId="0" applyFont="1" applyFill="1" applyBorder="1"/>
    <xf numFmtId="0" fontId="17" fillId="2" borderId="5" xfId="0" applyFont="1" applyFill="1" applyBorder="1" applyAlignment="1">
      <alignment horizontal="right" vertical="center" wrapText="1"/>
    </xf>
    <xf numFmtId="0" fontId="25" fillId="2" borderId="36" xfId="0" applyFont="1" applyFill="1" applyBorder="1" applyAlignment="1">
      <alignment wrapText="1"/>
    </xf>
    <xf numFmtId="0" fontId="25" fillId="2" borderId="36" xfId="0" applyFont="1" applyFill="1" applyBorder="1"/>
    <xf numFmtId="0" fontId="7" fillId="2" borderId="3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/>
    </xf>
    <xf numFmtId="0" fontId="12" fillId="2" borderId="51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12" fillId="10" borderId="51" xfId="0" applyFont="1" applyFill="1" applyBorder="1" applyAlignment="1">
      <alignment horizontal="center" vertical="center"/>
    </xf>
    <xf numFmtId="0" fontId="49" fillId="11" borderId="53" xfId="0" applyFont="1" applyFill="1" applyBorder="1" applyAlignment="1" applyProtection="1">
      <alignment horizontal="center" vertical="center" wrapText="1"/>
      <protection hidden="1"/>
    </xf>
    <xf numFmtId="0" fontId="48" fillId="11" borderId="51" xfId="0" applyFont="1" applyFill="1" applyBorder="1" applyAlignment="1" applyProtection="1">
      <alignment horizontal="center" vertical="center"/>
      <protection hidden="1"/>
    </xf>
    <xf numFmtId="0" fontId="48" fillId="11" borderId="54" xfId="0" applyFont="1" applyFill="1" applyBorder="1" applyAlignment="1" applyProtection="1">
      <alignment horizontal="center" vertical="center"/>
      <protection hidden="1"/>
    </xf>
    <xf numFmtId="0" fontId="48" fillId="11" borderId="55" xfId="0" applyFont="1" applyFill="1" applyBorder="1" applyAlignment="1" applyProtection="1">
      <alignment horizontal="center" vertical="center"/>
      <protection hidden="1"/>
    </xf>
    <xf numFmtId="0" fontId="48" fillId="11" borderId="56" xfId="0" applyFont="1" applyFill="1" applyBorder="1" applyAlignment="1" applyProtection="1">
      <alignment horizontal="center" vertical="center"/>
      <protection hidden="1"/>
    </xf>
    <xf numFmtId="0" fontId="17" fillId="2" borderId="27" xfId="0" applyFont="1" applyFill="1" applyBorder="1" applyAlignment="1">
      <alignment horizontal="right" vertical="center" wrapText="1"/>
    </xf>
    <xf numFmtId="0" fontId="17" fillId="2" borderId="24" xfId="0" applyFont="1" applyFill="1" applyBorder="1" applyAlignment="1">
      <alignment horizontal="right" vertical="center" wrapText="1"/>
    </xf>
    <xf numFmtId="0" fontId="16" fillId="7" borderId="60" xfId="0" applyFont="1" applyFill="1" applyBorder="1" applyAlignment="1">
      <alignment horizontal="center" vertical="center" wrapText="1"/>
    </xf>
    <xf numFmtId="0" fontId="16" fillId="7" borderId="37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right" vertical="center"/>
    </xf>
    <xf numFmtId="0" fontId="21" fillId="2" borderId="27" xfId="0" applyFont="1" applyFill="1" applyBorder="1" applyAlignment="1">
      <alignment horizontal="right" vertical="center" wrapText="1"/>
    </xf>
    <xf numFmtId="0" fontId="21" fillId="2" borderId="24" xfId="0" applyFont="1" applyFill="1" applyBorder="1" applyAlignment="1">
      <alignment horizontal="right" vertical="center" wrapText="1"/>
    </xf>
    <xf numFmtId="0" fontId="21" fillId="2" borderId="41" xfId="0" applyFont="1" applyFill="1" applyBorder="1" applyAlignment="1">
      <alignment horizontal="right" vertical="center" wrapText="1"/>
    </xf>
    <xf numFmtId="0" fontId="17" fillId="2" borderId="24" xfId="0" applyFont="1" applyFill="1" applyBorder="1" applyAlignment="1">
      <alignment horizontal="right" vertical="center"/>
    </xf>
    <xf numFmtId="0" fontId="12" fillId="2" borderId="24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8" fillId="0" borderId="37" xfId="0" applyFont="1" applyBorder="1" applyAlignment="1" applyProtection="1">
      <alignment horizontal="center" vertical="center"/>
      <protection locked="0"/>
    </xf>
    <xf numFmtId="0" fontId="16" fillId="7" borderId="76" xfId="0" applyFont="1" applyFill="1" applyBorder="1" applyAlignment="1">
      <alignment horizontal="center" vertical="center" wrapText="1"/>
    </xf>
    <xf numFmtId="0" fontId="5" fillId="8" borderId="76" xfId="0" applyFont="1" applyFill="1" applyBorder="1" applyAlignment="1">
      <alignment horizontal="center" vertical="center" wrapText="1"/>
    </xf>
    <xf numFmtId="0" fontId="5" fillId="8" borderId="76" xfId="0" applyFont="1" applyFill="1" applyBorder="1" applyAlignment="1">
      <alignment horizontal="center" vertical="center"/>
    </xf>
    <xf numFmtId="0" fontId="17" fillId="2" borderId="78" xfId="0" applyFont="1" applyFill="1" applyBorder="1" applyAlignment="1">
      <alignment horizontal="right" vertical="center" wrapText="1"/>
    </xf>
    <xf numFmtId="0" fontId="17" fillId="2" borderId="83" xfId="0" applyFont="1" applyFill="1" applyBorder="1" applyAlignment="1">
      <alignment horizontal="right" vertical="center" wrapText="1"/>
    </xf>
    <xf numFmtId="0" fontId="16" fillId="7" borderId="84" xfId="0" applyFont="1" applyFill="1" applyBorder="1" applyAlignment="1">
      <alignment horizontal="center" vertical="center" wrapText="1"/>
    </xf>
    <xf numFmtId="0" fontId="16" fillId="12" borderId="61" xfId="0" applyFont="1" applyFill="1" applyBorder="1" applyAlignment="1">
      <alignment horizontal="center" vertical="center" wrapText="1"/>
    </xf>
    <xf numFmtId="0" fontId="16" fillId="12" borderId="62" xfId="0" applyFont="1" applyFill="1" applyBorder="1" applyAlignment="1">
      <alignment horizontal="center" vertical="center"/>
    </xf>
    <xf numFmtId="0" fontId="16" fillId="12" borderId="62" xfId="0" applyFont="1" applyFill="1" applyBorder="1" applyAlignment="1">
      <alignment horizontal="center" vertical="center" wrapText="1"/>
    </xf>
    <xf numFmtId="0" fontId="16" fillId="13" borderId="61" xfId="0" applyFont="1" applyFill="1" applyBorder="1" applyAlignment="1">
      <alignment horizontal="center" vertical="center" wrapText="1"/>
    </xf>
    <xf numFmtId="0" fontId="16" fillId="12" borderId="69" xfId="0" applyFont="1" applyFill="1" applyBorder="1" applyAlignment="1">
      <alignment horizontal="center" vertical="center" wrapText="1"/>
    </xf>
    <xf numFmtId="9" fontId="40" fillId="2" borderId="1" xfId="2" applyFont="1" applyFill="1" applyBorder="1" applyAlignment="1">
      <alignment horizontal="left" vertical="center" wrapText="1"/>
    </xf>
    <xf numFmtId="0" fontId="40" fillId="2" borderId="27" xfId="0" applyFont="1" applyFill="1" applyBorder="1" applyAlignment="1">
      <alignment horizontal="left" vertical="center" wrapText="1"/>
    </xf>
    <xf numFmtId="0" fontId="41" fillId="0" borderId="28" xfId="0" applyFont="1" applyBorder="1"/>
    <xf numFmtId="0" fontId="41" fillId="0" borderId="23" xfId="0" applyFont="1" applyBorder="1"/>
    <xf numFmtId="0" fontId="18" fillId="4" borderId="16" xfId="0" applyFont="1" applyFill="1" applyBorder="1" applyAlignment="1" applyProtection="1">
      <alignment horizontal="center" vertical="center"/>
      <protection locked="0"/>
    </xf>
    <xf numFmtId="0" fontId="52" fillId="0" borderId="14" xfId="0" applyFont="1" applyBorder="1" applyProtection="1">
      <protection locked="0"/>
    </xf>
    <xf numFmtId="0" fontId="52" fillId="0" borderId="15" xfId="0" applyFont="1" applyBorder="1" applyProtection="1">
      <protection locked="0"/>
    </xf>
    <xf numFmtId="0" fontId="18" fillId="4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Protection="1">
      <protection locked="0"/>
    </xf>
    <xf numFmtId="0" fontId="4" fillId="0" borderId="20" xfId="0" applyFont="1" applyBorder="1" applyProtection="1">
      <protection locked="0"/>
    </xf>
    <xf numFmtId="0" fontId="40" fillId="2" borderId="24" xfId="0" applyFont="1" applyFill="1" applyBorder="1" applyAlignment="1">
      <alignment horizontal="left" vertical="center" wrapText="1"/>
    </xf>
    <xf numFmtId="0" fontId="41" fillId="0" borderId="4" xfId="0" applyFont="1" applyBorder="1"/>
    <xf numFmtId="0" fontId="41" fillId="0" borderId="6" xfId="0" applyFont="1" applyBorder="1"/>
    <xf numFmtId="0" fontId="51" fillId="0" borderId="88" xfId="0" applyFont="1" applyBorder="1" applyAlignment="1" applyProtection="1">
      <alignment horizontal="center" vertical="center" wrapText="1"/>
      <protection hidden="1"/>
    </xf>
    <xf numFmtId="0" fontId="51" fillId="0" borderId="89" xfId="0" applyFont="1" applyBorder="1" applyAlignment="1" applyProtection="1">
      <alignment horizontal="center" vertical="center" wrapText="1"/>
      <protection hidden="1"/>
    </xf>
    <xf numFmtId="0" fontId="51" fillId="0" borderId="90" xfId="0" applyFont="1" applyBorder="1" applyAlignment="1" applyProtection="1">
      <alignment horizontal="center" vertical="center" wrapText="1"/>
      <protection hidden="1"/>
    </xf>
    <xf numFmtId="0" fontId="51" fillId="0" borderId="34" xfId="0" applyFont="1" applyBorder="1" applyAlignment="1" applyProtection="1">
      <alignment horizontal="center" vertical="center" wrapText="1"/>
      <protection hidden="1"/>
    </xf>
    <xf numFmtId="0" fontId="13" fillId="3" borderId="45" xfId="0" applyFont="1" applyFill="1" applyBorder="1" applyAlignment="1">
      <alignment horizontal="center" vertical="center"/>
    </xf>
    <xf numFmtId="0" fontId="13" fillId="3" borderId="46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44" xfId="0" applyFont="1" applyFill="1" applyBorder="1" applyAlignment="1">
      <alignment horizontal="left" vertical="center" wrapText="1"/>
    </xf>
    <xf numFmtId="0" fontId="13" fillId="3" borderId="45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" fillId="4" borderId="0" xfId="0" applyFont="1" applyFill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4" fillId="0" borderId="31" xfId="0" applyFont="1" applyBorder="1" applyProtection="1">
      <protection locked="0"/>
    </xf>
    <xf numFmtId="0" fontId="52" fillId="0" borderId="19" xfId="0" applyFont="1" applyBorder="1" applyProtection="1">
      <protection locked="0"/>
    </xf>
    <xf numFmtId="0" fontId="52" fillId="0" borderId="20" xfId="0" applyFont="1" applyBorder="1" applyProtection="1">
      <protection locked="0"/>
    </xf>
    <xf numFmtId="0" fontId="18" fillId="4" borderId="70" xfId="0" applyFont="1" applyFill="1" applyBorder="1" applyAlignment="1" applyProtection="1">
      <alignment horizontal="center" vertical="center"/>
      <protection locked="0"/>
    </xf>
    <xf numFmtId="0" fontId="52" fillId="0" borderId="71" xfId="0" applyFont="1" applyBorder="1" applyProtection="1">
      <protection locked="0"/>
    </xf>
    <xf numFmtId="0" fontId="52" fillId="0" borderId="72" xfId="0" applyFont="1" applyBorder="1" applyProtection="1">
      <protection locked="0"/>
    </xf>
    <xf numFmtId="0" fontId="47" fillId="9" borderId="57" xfId="1" applyBorder="1" applyAlignment="1" applyProtection="1">
      <alignment horizontal="center" vertical="center"/>
      <protection hidden="1"/>
    </xf>
    <xf numFmtId="0" fontId="47" fillId="9" borderId="58" xfId="1" applyBorder="1" applyAlignment="1" applyProtection="1">
      <alignment horizontal="center" vertical="center"/>
      <protection hidden="1"/>
    </xf>
    <xf numFmtId="0" fontId="47" fillId="9" borderId="59" xfId="1" applyBorder="1" applyAlignment="1" applyProtection="1">
      <alignment horizontal="center" vertical="center"/>
      <protection hidden="1"/>
    </xf>
    <xf numFmtId="0" fontId="42" fillId="2" borderId="2" xfId="0" applyFont="1" applyFill="1" applyBorder="1" applyAlignment="1">
      <alignment horizontal="center" vertical="center" wrapText="1"/>
    </xf>
    <xf numFmtId="0" fontId="41" fillId="0" borderId="26" xfId="0" applyFont="1" applyBorder="1"/>
    <xf numFmtId="0" fontId="40" fillId="2" borderId="3" xfId="0" applyFont="1" applyFill="1" applyBorder="1" applyAlignment="1">
      <alignment horizontal="left" vertical="center" wrapText="1"/>
    </xf>
    <xf numFmtId="0" fontId="41" fillId="0" borderId="29" xfId="0" applyFont="1" applyBorder="1"/>
    <xf numFmtId="0" fontId="39" fillId="2" borderId="91" xfId="0" applyFont="1" applyFill="1" applyBorder="1" applyAlignment="1" applyProtection="1">
      <alignment horizontal="center" vertical="center"/>
      <protection hidden="1"/>
    </xf>
    <xf numFmtId="0" fontId="39" fillId="2" borderId="92" xfId="0" applyFont="1" applyFill="1" applyBorder="1" applyAlignment="1" applyProtection="1">
      <alignment horizontal="center" vertical="center"/>
      <protection hidden="1"/>
    </xf>
    <xf numFmtId="0" fontId="39" fillId="2" borderId="93" xfId="0" applyFont="1" applyFill="1" applyBorder="1" applyAlignment="1" applyProtection="1">
      <alignment horizontal="center" vertical="center"/>
      <protection hidden="1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left" vertical="center"/>
    </xf>
    <xf numFmtId="0" fontId="13" fillId="3" borderId="12" xfId="0" applyFont="1" applyFill="1" applyBorder="1" applyAlignment="1">
      <alignment horizontal="left" vertical="center"/>
    </xf>
    <xf numFmtId="0" fontId="18" fillId="4" borderId="65" xfId="0" applyFont="1" applyFill="1" applyBorder="1" applyAlignment="1" applyProtection="1">
      <alignment horizontal="center" vertical="center"/>
      <protection locked="0"/>
    </xf>
    <xf numFmtId="0" fontId="18" fillId="4" borderId="67" xfId="0" applyFont="1" applyFill="1" applyBorder="1" applyAlignment="1" applyProtection="1">
      <alignment horizontal="center" vertical="center"/>
      <protection locked="0"/>
    </xf>
    <xf numFmtId="0" fontId="18" fillId="4" borderId="75" xfId="0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left" vertical="center"/>
    </xf>
    <xf numFmtId="0" fontId="13" fillId="3" borderId="11" xfId="0" applyFont="1" applyFill="1" applyBorder="1" applyAlignment="1">
      <alignment horizontal="left" vertical="center"/>
    </xf>
    <xf numFmtId="10" fontId="18" fillId="4" borderId="85" xfId="0" applyNumberFormat="1" applyFont="1" applyFill="1" applyBorder="1" applyAlignment="1" applyProtection="1">
      <alignment horizontal="center" vertical="center"/>
      <protection locked="0"/>
    </xf>
    <xf numFmtId="0" fontId="4" fillId="0" borderId="86" xfId="0" applyFont="1" applyBorder="1" applyProtection="1">
      <protection locked="0"/>
    </xf>
    <xf numFmtId="0" fontId="4" fillId="0" borderId="87" xfId="0" applyFont="1" applyBorder="1" applyProtection="1">
      <protection locked="0"/>
    </xf>
    <xf numFmtId="0" fontId="17" fillId="2" borderId="77" xfId="0" applyFont="1" applyFill="1" applyBorder="1" applyAlignment="1">
      <alignment horizontal="right" vertical="center" wrapText="1"/>
    </xf>
    <xf numFmtId="0" fontId="4" fillId="0" borderId="82" xfId="0" applyFont="1" applyBorder="1"/>
    <xf numFmtId="0" fontId="12" fillId="4" borderId="0" xfId="0" applyFont="1" applyFill="1" applyAlignment="1" applyProtection="1">
      <alignment horizontal="left" vertical="center"/>
      <protection locked="0"/>
    </xf>
    <xf numFmtId="164" fontId="18" fillId="4" borderId="79" xfId="0" applyNumberFormat="1" applyFont="1" applyFill="1" applyBorder="1" applyAlignment="1" applyProtection="1">
      <alignment horizontal="center" vertical="center"/>
      <protection locked="0"/>
    </xf>
    <xf numFmtId="0" fontId="4" fillId="0" borderId="80" xfId="0" applyFont="1" applyBorder="1" applyProtection="1">
      <protection locked="0"/>
    </xf>
    <xf numFmtId="0" fontId="4" fillId="0" borderId="81" xfId="0" applyFont="1" applyBorder="1" applyProtection="1">
      <protection locked="0"/>
    </xf>
    <xf numFmtId="0" fontId="12" fillId="5" borderId="73" xfId="0" applyFont="1" applyFill="1" applyBorder="1" applyAlignment="1">
      <alignment horizontal="center" vertical="center"/>
    </xf>
    <xf numFmtId="0" fontId="0" fillId="0" borderId="19" xfId="0" applyBorder="1"/>
    <xf numFmtId="0" fontId="0" fillId="0" borderId="74" xfId="0" applyBorder="1"/>
    <xf numFmtId="10" fontId="18" fillId="4" borderId="70" xfId="0" applyNumberFormat="1" applyFont="1" applyFill="1" applyBorder="1" applyAlignment="1" applyProtection="1">
      <alignment horizontal="center" vertical="center"/>
      <protection locked="0"/>
    </xf>
    <xf numFmtId="0" fontId="4" fillId="0" borderId="71" xfId="0" applyFont="1" applyBorder="1" applyProtection="1">
      <protection locked="0"/>
    </xf>
    <xf numFmtId="0" fontId="4" fillId="0" borderId="72" xfId="0" applyFont="1" applyBorder="1" applyProtection="1">
      <protection locked="0"/>
    </xf>
    <xf numFmtId="0" fontId="16" fillId="12" borderId="63" xfId="0" applyFont="1" applyFill="1" applyBorder="1" applyAlignment="1">
      <alignment horizontal="center" vertical="center" wrapText="1"/>
    </xf>
    <xf numFmtId="0" fontId="50" fillId="13" borderId="64" xfId="0" applyFont="1" applyFill="1" applyBorder="1"/>
    <xf numFmtId="10" fontId="18" fillId="4" borderId="18" xfId="0" applyNumberFormat="1" applyFont="1" applyFill="1" applyBorder="1" applyAlignment="1" applyProtection="1">
      <alignment horizontal="center" vertical="center"/>
      <protection locked="0"/>
    </xf>
    <xf numFmtId="0" fontId="13" fillId="3" borderId="43" xfId="0" applyFont="1" applyFill="1" applyBorder="1" applyAlignment="1">
      <alignment horizontal="center" vertical="center"/>
    </xf>
    <xf numFmtId="0" fontId="18" fillId="4" borderId="66" xfId="0" applyFont="1" applyFill="1" applyBorder="1" applyAlignment="1" applyProtection="1">
      <alignment horizontal="center" vertical="center"/>
      <protection locked="0"/>
    </xf>
    <xf numFmtId="0" fontId="4" fillId="0" borderId="67" xfId="0" applyFont="1" applyBorder="1" applyProtection="1">
      <protection locked="0"/>
    </xf>
    <xf numFmtId="0" fontId="4" fillId="0" borderId="68" xfId="0" applyFont="1" applyBorder="1" applyProtection="1">
      <protection locked="0"/>
    </xf>
    <xf numFmtId="0" fontId="16" fillId="13" borderId="63" xfId="0" applyFont="1" applyFill="1" applyBorder="1" applyAlignment="1">
      <alignment horizontal="center" vertical="center" wrapText="1"/>
    </xf>
    <xf numFmtId="0" fontId="40" fillId="2" borderId="5" xfId="0" applyFont="1" applyFill="1" applyBorder="1" applyAlignment="1">
      <alignment horizontal="left" vertical="center" wrapText="1"/>
    </xf>
    <xf numFmtId="0" fontId="40" fillId="2" borderId="25" xfId="0" applyFont="1" applyFill="1" applyBorder="1" applyAlignment="1">
      <alignment horizontal="left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4" fillId="0" borderId="49" xfId="0" applyFont="1" applyBorder="1"/>
    <xf numFmtId="0" fontId="4" fillId="0" borderId="50" xfId="0" applyFont="1" applyBorder="1"/>
    <xf numFmtId="0" fontId="4" fillId="0" borderId="14" xfId="0" applyFont="1" applyBorder="1" applyProtection="1">
      <protection locked="0"/>
    </xf>
    <xf numFmtId="0" fontId="4" fillId="0" borderId="15" xfId="0" applyFont="1" applyBorder="1" applyProtection="1">
      <protection locked="0"/>
    </xf>
  </cellXfs>
  <cellStyles count="3">
    <cellStyle name="Calculation" xfId="1" builtinId="22"/>
    <cellStyle name="Normal" xfId="0" builtinId="0"/>
    <cellStyle name="Percent" xfId="2" builtinId="5"/>
  </cellStyles>
  <dxfs count="14">
    <dxf>
      <font>
        <color rgb="FFF2DBDB"/>
      </font>
      <fill>
        <patternFill patternType="solid">
          <fgColor rgb="FFC0504D"/>
          <bgColor rgb="FFC0504D"/>
        </patternFill>
      </fill>
    </dxf>
    <dxf>
      <font>
        <color theme="5" tint="0.79998168889431442"/>
      </font>
      <fill>
        <patternFill>
          <bgColor theme="5"/>
        </patternFill>
      </fill>
    </dxf>
    <dxf>
      <font>
        <color theme="5" tint="0.79998168889431442"/>
      </font>
      <fill>
        <patternFill>
          <bgColor theme="5"/>
        </patternFill>
      </fill>
    </dxf>
    <dxf>
      <font>
        <color rgb="FFF2DBDB"/>
      </font>
      <fill>
        <patternFill patternType="solid">
          <fgColor rgb="FFC0504D"/>
          <bgColor rgb="FFC0504D"/>
        </patternFill>
      </fill>
    </dxf>
    <dxf>
      <font>
        <color theme="5" tint="0.79998168889431442"/>
      </font>
      <fill>
        <patternFill>
          <bgColor theme="5"/>
        </patternFill>
      </fill>
    </dxf>
    <dxf>
      <font>
        <color theme="5" tint="0.79998168889431442"/>
      </font>
      <fill>
        <patternFill>
          <bgColor theme="5"/>
        </patternFill>
      </fill>
    </dxf>
    <dxf>
      <fill>
        <patternFill>
          <bgColor theme="0"/>
        </patternFill>
      </fill>
    </dxf>
    <dxf>
      <font>
        <color rgb="FFF2DBDB"/>
      </font>
      <fill>
        <patternFill patternType="solid">
          <fgColor rgb="FFC0504D"/>
          <bgColor rgb="FFC0504D"/>
        </patternFill>
      </fill>
    </dxf>
    <dxf>
      <font>
        <color rgb="FFECECEC"/>
      </font>
      <fill>
        <patternFill patternType="solid">
          <fgColor rgb="FFA5A5A5"/>
          <bgColor theme="6" tint="-0.24994659260841701"/>
        </patternFill>
      </fill>
    </dxf>
    <dxf>
      <font>
        <color rgb="FFF2DBDB"/>
      </font>
      <fill>
        <patternFill patternType="solid">
          <fgColor rgb="FFC0504D"/>
          <bgColor rgb="FFC0504D"/>
        </patternFill>
      </fill>
    </dxf>
    <dxf>
      <font>
        <color rgb="FFF2DBDB"/>
      </font>
      <fill>
        <patternFill patternType="solid">
          <fgColor rgb="FFC0504D"/>
          <bgColor rgb="FFC0504D"/>
        </patternFill>
      </fill>
    </dxf>
    <dxf>
      <font>
        <color rgb="FFF2DBDB"/>
      </font>
      <fill>
        <patternFill patternType="solid">
          <fgColor rgb="FFC0504D"/>
          <bgColor rgb="FFC0504D"/>
        </patternFill>
      </fill>
    </dxf>
    <dxf>
      <font>
        <color rgb="FFF2DBDB"/>
      </font>
      <fill>
        <patternFill patternType="solid">
          <fgColor rgb="FFC0504D"/>
          <bgColor rgb="FFC0504D"/>
        </patternFill>
      </fill>
    </dxf>
    <dxf>
      <font>
        <color rgb="FFF2DBDB"/>
      </font>
      <fill>
        <patternFill patternType="solid">
          <fgColor rgb="FFC0504D"/>
          <bgColor rgb="FFC0504D"/>
        </patternFill>
      </fill>
    </dxf>
  </dxfs>
  <tableStyles count="0" defaultTableStyle="TableStyleMedium9" defaultPivotStyle="PivotStyleMedium4"/>
  <colors>
    <mruColors>
      <color rgb="FFF3F3F3"/>
      <color rgb="FF666666"/>
      <color rgb="FFCCCCCC"/>
      <color rgb="FFE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0</xdr:row>
      <xdr:rowOff>114300</xdr:rowOff>
    </xdr:from>
    <xdr:ext cx="1590675" cy="4476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29"/>
  <sheetViews>
    <sheetView tabSelected="1" zoomScale="85" zoomScaleNormal="85" workbookViewId="0">
      <selection activeCell="P19" sqref="P19:R19"/>
    </sheetView>
  </sheetViews>
  <sheetFormatPr defaultColWidth="0" defaultRowHeight="0" customHeight="1" zeroHeight="1"/>
  <cols>
    <col min="1" max="1" width="4.40625" customWidth="1"/>
    <col min="2" max="2" width="29" customWidth="1"/>
    <col min="3" max="3" width="2.7265625" customWidth="1"/>
    <col min="4" max="4" width="12.26953125" customWidth="1"/>
    <col min="5" max="6" width="9.1328125" customWidth="1"/>
    <col min="7" max="7" width="12" customWidth="1"/>
    <col min="8" max="8" width="1.40625" customWidth="1"/>
    <col min="9" max="9" width="15.26953125" customWidth="1"/>
    <col min="10" max="10" width="6.1328125" customWidth="1"/>
    <col min="11" max="11" width="3.86328125" customWidth="1"/>
    <col min="12" max="12" width="4.86328125" customWidth="1"/>
    <col min="13" max="13" width="28.26953125" customWidth="1"/>
    <col min="14" max="14" width="1.40625" customWidth="1"/>
    <col min="15" max="15" width="18" bestFit="1" customWidth="1"/>
    <col min="16" max="18" width="7.86328125" customWidth="1"/>
    <col min="19" max="19" width="2.7265625" customWidth="1"/>
    <col min="20" max="20" width="16.40625" customWidth="1"/>
    <col min="21" max="21" width="21.7265625" customWidth="1"/>
    <col min="22" max="22" width="4.40625" customWidth="1"/>
    <col min="23" max="23" width="10.86328125" hidden="1" customWidth="1"/>
    <col min="24" max="24" width="11.1328125" hidden="1" customWidth="1"/>
    <col min="25" max="26" width="7.7265625" hidden="1" customWidth="1"/>
    <col min="27" max="27" width="8.7265625" hidden="1" customWidth="1"/>
    <col min="28" max="16384" width="14.40625" hidden="1"/>
  </cols>
  <sheetData>
    <row r="1" spans="1:27" ht="59.25" customHeight="1" thickBot="1">
      <c r="A1" s="1"/>
      <c r="B1" s="2" t="s">
        <v>48</v>
      </c>
      <c r="C1" s="3"/>
      <c r="D1" s="4"/>
      <c r="E1" s="5"/>
      <c r="F1" s="5"/>
      <c r="G1" s="6"/>
      <c r="H1" s="7"/>
      <c r="I1" s="8"/>
      <c r="J1" s="9"/>
      <c r="K1" s="106" t="s">
        <v>0</v>
      </c>
      <c r="L1" s="107"/>
      <c r="M1" s="108"/>
      <c r="N1" s="107"/>
      <c r="O1" s="107"/>
      <c r="P1" s="107"/>
      <c r="Q1" s="107"/>
      <c r="R1" s="107"/>
      <c r="S1" s="104"/>
      <c r="T1" s="11"/>
      <c r="U1" s="10"/>
      <c r="V1" s="10"/>
      <c r="W1" s="118"/>
      <c r="X1" s="232" t="s">
        <v>7</v>
      </c>
      <c r="Y1" s="233"/>
      <c r="Z1" s="234"/>
      <c r="AA1" s="119"/>
    </row>
    <row r="2" spans="1:27" ht="24" customHeight="1">
      <c r="A2" s="13"/>
      <c r="B2" s="204" t="s">
        <v>1</v>
      </c>
      <c r="C2" s="205"/>
      <c r="D2" s="205"/>
      <c r="E2" s="205"/>
      <c r="F2" s="205"/>
      <c r="G2" s="206"/>
      <c r="H2" s="14"/>
      <c r="I2" s="15"/>
      <c r="J2" s="16"/>
      <c r="K2" s="105"/>
      <c r="L2" s="105"/>
      <c r="M2" s="199" t="s">
        <v>3</v>
      </c>
      <c r="N2" s="200"/>
      <c r="O2" s="200"/>
      <c r="P2" s="197" t="s">
        <v>53</v>
      </c>
      <c r="Q2" s="197"/>
      <c r="R2" s="198"/>
      <c r="S2" s="14"/>
      <c r="T2" s="98"/>
      <c r="U2" s="99"/>
      <c r="V2" s="10"/>
      <c r="W2" s="118"/>
      <c r="X2" s="120" t="b">
        <f>IF(COUNTA(E6:G7,E9:G14,P3:R8,P11:R13,P18:R19,P21:R21)&gt;0,TRUE,FALSE)</f>
        <v>0</v>
      </c>
      <c r="Y2" s="116"/>
      <c r="Z2" s="121"/>
      <c r="AA2" s="57"/>
    </row>
    <row r="3" spans="1:27" ht="23.25" customHeight="1">
      <c r="A3" s="18"/>
      <c r="B3" s="103" t="s">
        <v>52</v>
      </c>
      <c r="C3" s="134"/>
      <c r="D3" s="201"/>
      <c r="E3" s="202"/>
      <c r="F3" s="202"/>
      <c r="G3" s="203"/>
      <c r="H3" s="20"/>
      <c r="I3" s="20"/>
      <c r="J3" s="21"/>
      <c r="K3" s="20"/>
      <c r="L3" s="22"/>
      <c r="M3" s="23" t="s">
        <v>4</v>
      </c>
      <c r="N3" s="131"/>
      <c r="O3" s="152" t="s">
        <v>5</v>
      </c>
      <c r="P3" s="158"/>
      <c r="Q3" s="235"/>
      <c r="R3" s="236"/>
      <c r="S3" s="22"/>
      <c r="T3" s="164" t="s">
        <v>6</v>
      </c>
      <c r="U3" s="231"/>
      <c r="V3" s="10"/>
      <c r="W3" s="118"/>
      <c r="X3" s="122" t="str">
        <f>IF(X$2,IF(COUNTA(E6:G7,E9:G10)=0,0,IF(E6="",IF(COUNTA(E9:G10)=0,0,""),IF(E6&gt;2,1,0))),"")</f>
        <v/>
      </c>
      <c r="Y3" s="116"/>
      <c r="Z3" s="121"/>
      <c r="AA3" s="57"/>
    </row>
    <row r="4" spans="1:27" ht="23.25" customHeight="1">
      <c r="A4" s="88"/>
      <c r="B4" s="110"/>
      <c r="C4" s="110"/>
      <c r="D4" s="110"/>
      <c r="E4" s="110"/>
      <c r="F4" s="110"/>
      <c r="G4" s="110"/>
      <c r="H4" s="88"/>
      <c r="I4" s="88"/>
      <c r="J4" s="88"/>
      <c r="K4" s="88"/>
      <c r="L4" s="28"/>
      <c r="M4" s="19" t="s">
        <v>8</v>
      </c>
      <c r="N4" s="138"/>
      <c r="O4" s="229" t="s">
        <v>5</v>
      </c>
      <c r="P4" s="161"/>
      <c r="Q4" s="162"/>
      <c r="R4" s="163"/>
      <c r="S4" s="22"/>
      <c r="T4" s="92"/>
      <c r="U4" s="100"/>
      <c r="V4" s="10"/>
      <c r="W4" s="118"/>
      <c r="X4" s="122" t="str">
        <f>IF(X$2,IF(COUNTA(E6:G7,E9:G10)=0,0,IF(E7="",IF(COUNTA(E9:G10)=0,0,""),1)),"")</f>
        <v/>
      </c>
      <c r="Y4" s="116"/>
      <c r="Z4" s="123"/>
      <c r="AA4" s="57"/>
    </row>
    <row r="5" spans="1:27" ht="24" customHeight="1">
      <c r="A5" s="18"/>
      <c r="B5" s="140" t="s">
        <v>9</v>
      </c>
      <c r="C5" s="141"/>
      <c r="D5" s="109" t="s">
        <v>2</v>
      </c>
      <c r="E5" s="225" t="s">
        <v>53</v>
      </c>
      <c r="F5" s="197"/>
      <c r="G5" s="197"/>
      <c r="H5" s="30"/>
      <c r="I5" s="89"/>
      <c r="J5" s="90"/>
      <c r="K5" s="91"/>
      <c r="L5" s="31"/>
      <c r="M5" s="19" t="s">
        <v>10</v>
      </c>
      <c r="N5" s="131"/>
      <c r="O5" s="223"/>
      <c r="P5" s="161"/>
      <c r="Q5" s="162"/>
      <c r="R5" s="163"/>
      <c r="S5" s="22"/>
      <c r="T5" s="92"/>
      <c r="U5" s="101"/>
      <c r="V5" s="33"/>
      <c r="W5" s="118"/>
      <c r="X5" s="122" t="str">
        <f>IF(X$2,IF(COUNTA(E6:G7,E9:G10)=0,0,IF(E9="",IF(COUNTA(E6:G7)=0,0,""),IF(E9&gt;2,1,0))),"")</f>
        <v/>
      </c>
      <c r="Y5" s="116"/>
      <c r="Z5" s="123"/>
      <c r="AA5" s="57"/>
    </row>
    <row r="6" spans="1:27" ht="21" customHeight="1">
      <c r="A6" s="34"/>
      <c r="B6" s="19" t="s">
        <v>11</v>
      </c>
      <c r="C6" s="138"/>
      <c r="D6" s="149" t="s">
        <v>12</v>
      </c>
      <c r="E6" s="226"/>
      <c r="F6" s="227"/>
      <c r="G6" s="228"/>
      <c r="H6" s="20"/>
      <c r="I6" s="164" t="s">
        <v>13</v>
      </c>
      <c r="J6" s="165"/>
      <c r="K6" s="166"/>
      <c r="L6" s="23"/>
      <c r="M6" s="19" t="s">
        <v>14</v>
      </c>
      <c r="N6" s="131"/>
      <c r="O6" s="151" t="s">
        <v>15</v>
      </c>
      <c r="P6" s="224"/>
      <c r="Q6" s="162"/>
      <c r="R6" s="163"/>
      <c r="S6" s="22"/>
      <c r="T6" s="164" t="s">
        <v>6</v>
      </c>
      <c r="U6" s="231"/>
      <c r="V6" s="33"/>
      <c r="W6" s="118"/>
      <c r="X6" s="122" t="str">
        <f>IF(X$2,IF(COUNTA(E6:G7,E9:G10)=0,0,IF(E10="",IF(COUNTA(E6:G7)=0,0,""),1)),"")</f>
        <v/>
      </c>
      <c r="Y6" s="116"/>
      <c r="Z6" s="123"/>
      <c r="AA6" s="116"/>
    </row>
    <row r="7" spans="1:27" ht="21.65" customHeight="1">
      <c r="A7" s="36"/>
      <c r="B7" s="23" t="s">
        <v>16</v>
      </c>
      <c r="C7" s="131"/>
      <c r="D7" s="150"/>
      <c r="E7" s="161"/>
      <c r="F7" s="162"/>
      <c r="G7" s="163"/>
      <c r="H7" s="20"/>
      <c r="I7" s="164" t="s">
        <v>54</v>
      </c>
      <c r="J7" s="230"/>
      <c r="K7" s="231"/>
      <c r="L7" s="37"/>
      <c r="M7" s="19" t="s">
        <v>17</v>
      </c>
      <c r="N7" s="131"/>
      <c r="O7" s="222" t="s">
        <v>15</v>
      </c>
      <c r="P7" s="224"/>
      <c r="Q7" s="162"/>
      <c r="R7" s="163"/>
      <c r="S7" s="28"/>
      <c r="T7" s="190"/>
      <c r="U7" s="101"/>
      <c r="V7" s="33"/>
      <c r="W7" s="118"/>
      <c r="X7" s="122" t="str">
        <f>IF(X$2,IF(E11="",0,1),"")</f>
        <v/>
      </c>
      <c r="Y7" s="116"/>
      <c r="Z7" s="123"/>
      <c r="AA7" s="116"/>
    </row>
    <row r="8" spans="1:27" ht="22.5" customHeight="1">
      <c r="A8" s="36"/>
      <c r="B8" s="12"/>
      <c r="C8" s="139"/>
      <c r="D8" s="216" t="s">
        <v>18</v>
      </c>
      <c r="E8" s="217"/>
      <c r="F8" s="217"/>
      <c r="G8" s="218"/>
      <c r="H8" s="36"/>
      <c r="I8" s="95"/>
      <c r="J8" s="93"/>
      <c r="K8" s="94"/>
      <c r="L8" s="37"/>
      <c r="M8" s="23" t="s">
        <v>19</v>
      </c>
      <c r="N8" s="131"/>
      <c r="O8" s="223"/>
      <c r="P8" s="219"/>
      <c r="Q8" s="220"/>
      <c r="R8" s="221"/>
      <c r="S8" s="28"/>
      <c r="T8" s="191"/>
      <c r="U8" s="101"/>
      <c r="V8" s="33"/>
      <c r="W8" s="118"/>
      <c r="X8" s="122" t="str">
        <f>IF(X$2,IF(E12="",0,IF(E12&lt;482,1,0)),"")</f>
        <v/>
      </c>
      <c r="Y8" s="116"/>
      <c r="Z8" s="123"/>
      <c r="AA8" s="57"/>
    </row>
    <row r="9" spans="1:27" ht="25.5" customHeight="1">
      <c r="A9" s="36"/>
      <c r="B9" s="19" t="s">
        <v>20</v>
      </c>
      <c r="C9" s="138"/>
      <c r="D9" s="151" t="s">
        <v>12</v>
      </c>
      <c r="E9" s="161"/>
      <c r="F9" s="162"/>
      <c r="G9" s="163"/>
      <c r="H9" s="30"/>
      <c r="I9" s="164" t="s">
        <v>21</v>
      </c>
      <c r="J9" s="165"/>
      <c r="K9" s="166"/>
      <c r="L9" s="37"/>
      <c r="M9" s="111"/>
      <c r="N9" s="112"/>
      <c r="O9" s="112"/>
      <c r="P9" s="115"/>
      <c r="Q9" s="115"/>
      <c r="R9" s="115"/>
      <c r="S9" s="39"/>
      <c r="T9" s="101"/>
      <c r="U9" s="101"/>
      <c r="V9" s="33"/>
      <c r="W9" s="57"/>
      <c r="X9" s="122" t="str">
        <f>IF(X$2,IF(E13="n/a",1,IF(AND(IF(COUNTA(E$6,E$9)=2,E$6,E$6+E$9)&lt;10,E13&lt;100),0,1)*IF(AND(IF(COUNTA(E$6,E$9)=2,E$6,E$6+E$9)&gt;=10,E13&lt;(IF(COUNTA(E$6,E$9)=2,E$6,E$6+E$9))*10),0,1)),"")</f>
        <v/>
      </c>
      <c r="Y9" s="116"/>
      <c r="Z9" s="123"/>
      <c r="AA9" s="57"/>
    </row>
    <row r="10" spans="1:27" ht="32.450000000000003" customHeight="1">
      <c r="A10" s="36"/>
      <c r="B10" s="19" t="s">
        <v>22</v>
      </c>
      <c r="C10" s="138"/>
      <c r="D10" s="151" t="s">
        <v>12</v>
      </c>
      <c r="E10" s="161"/>
      <c r="F10" s="162"/>
      <c r="G10" s="163"/>
      <c r="H10" s="30"/>
      <c r="I10" s="155" t="s">
        <v>58</v>
      </c>
      <c r="J10" s="156"/>
      <c r="K10" s="157"/>
      <c r="L10" s="37"/>
      <c r="M10" s="199" t="s">
        <v>23</v>
      </c>
      <c r="N10" s="200"/>
      <c r="O10" s="200"/>
      <c r="P10" s="197" t="s">
        <v>53</v>
      </c>
      <c r="Q10" s="197"/>
      <c r="R10" s="198"/>
      <c r="S10" s="40"/>
      <c r="T10" s="100"/>
      <c r="U10" s="100"/>
      <c r="V10" s="41"/>
      <c r="W10" s="57"/>
      <c r="X10" s="122" t="str">
        <f>IF(X$2,IF(E14="N",1,0),"")</f>
        <v/>
      </c>
      <c r="Y10" s="116"/>
      <c r="Z10" s="123"/>
      <c r="AA10" s="57"/>
    </row>
    <row r="11" spans="1:27" ht="55.9" customHeight="1">
      <c r="A11" s="36"/>
      <c r="B11" s="23" t="s">
        <v>55</v>
      </c>
      <c r="C11" s="131"/>
      <c r="D11" s="151"/>
      <c r="E11" s="161"/>
      <c r="F11" s="162"/>
      <c r="G11" s="163"/>
      <c r="H11" s="30"/>
      <c r="I11" s="164" t="s">
        <v>24</v>
      </c>
      <c r="J11" s="165"/>
      <c r="K11" s="166"/>
      <c r="L11" s="37"/>
      <c r="M11" s="42" t="s">
        <v>51</v>
      </c>
      <c r="N11" s="135"/>
      <c r="O11" s="149" t="s">
        <v>25</v>
      </c>
      <c r="P11" s="158"/>
      <c r="Q11" s="159"/>
      <c r="R11" s="160"/>
      <c r="S11" s="30"/>
      <c r="T11" s="164" t="s">
        <v>26</v>
      </c>
      <c r="U11" s="166"/>
      <c r="V11" s="43"/>
      <c r="W11" s="116"/>
      <c r="X11" s="120" t="str">
        <f>IF(X$2,IF(P3="",0,1),"")</f>
        <v/>
      </c>
      <c r="Y11" s="116"/>
      <c r="Z11" s="123"/>
      <c r="AA11" s="116"/>
    </row>
    <row r="12" spans="1:27" ht="55.9" customHeight="1">
      <c r="A12" s="36"/>
      <c r="B12" s="23" t="s">
        <v>27</v>
      </c>
      <c r="C12" s="131"/>
      <c r="D12" s="150" t="s">
        <v>28</v>
      </c>
      <c r="E12" s="161"/>
      <c r="F12" s="162"/>
      <c r="G12" s="163"/>
      <c r="H12" s="30"/>
      <c r="I12" s="164" t="s">
        <v>29</v>
      </c>
      <c r="J12" s="165"/>
      <c r="K12" s="166"/>
      <c r="L12" s="37"/>
      <c r="M12" s="23" t="s">
        <v>49</v>
      </c>
      <c r="N12" s="136"/>
      <c r="O12" s="151" t="s">
        <v>25</v>
      </c>
      <c r="P12" s="161"/>
      <c r="Q12" s="182"/>
      <c r="R12" s="183"/>
      <c r="S12" s="30"/>
      <c r="T12" s="164" t="s">
        <v>30</v>
      </c>
      <c r="U12" s="166"/>
      <c r="V12" s="43"/>
      <c r="W12" s="116"/>
      <c r="X12" s="120" t="str">
        <f>IF(X$2,IF(P4="",0,1),"")</f>
        <v/>
      </c>
      <c r="Y12" s="116"/>
      <c r="Z12" s="123"/>
      <c r="AA12" s="116"/>
    </row>
    <row r="13" spans="1:27" ht="55.9" customHeight="1">
      <c r="A13" s="36"/>
      <c r="B13" s="23" t="s">
        <v>31</v>
      </c>
      <c r="C13" s="131"/>
      <c r="D13" s="151" t="s">
        <v>12</v>
      </c>
      <c r="E13" s="161"/>
      <c r="F13" s="162"/>
      <c r="G13" s="163"/>
      <c r="H13" s="20"/>
      <c r="I13" s="164" t="s">
        <v>32</v>
      </c>
      <c r="J13" s="165"/>
      <c r="K13" s="166"/>
      <c r="L13" s="37"/>
      <c r="M13" s="35" t="s">
        <v>50</v>
      </c>
      <c r="N13" s="137"/>
      <c r="O13" s="153" t="s">
        <v>25</v>
      </c>
      <c r="P13" s="184"/>
      <c r="Q13" s="185"/>
      <c r="R13" s="186"/>
      <c r="S13" s="44"/>
      <c r="T13" s="192" t="s">
        <v>33</v>
      </c>
      <c r="U13" s="193"/>
      <c r="V13" s="45"/>
      <c r="W13" s="116"/>
      <c r="X13" s="120" t="str">
        <f>IF(X$2,IF(P5="",0,IF(AND(P5&lt;=5,P5&gt;0),1,0)),"")</f>
        <v/>
      </c>
      <c r="Y13" s="116"/>
      <c r="Z13" s="123"/>
      <c r="AA13" s="116"/>
    </row>
    <row r="14" spans="1:27" ht="29.25" customHeight="1">
      <c r="A14" s="36"/>
      <c r="B14" s="23" t="s">
        <v>34</v>
      </c>
      <c r="C14" s="131"/>
      <c r="D14" s="151" t="s">
        <v>25</v>
      </c>
      <c r="E14" s="158"/>
      <c r="F14" s="159"/>
      <c r="G14" s="160"/>
      <c r="H14" s="20"/>
      <c r="I14" s="164" t="s">
        <v>35</v>
      </c>
      <c r="J14" s="165"/>
      <c r="K14" s="166"/>
      <c r="L14" s="37"/>
      <c r="M14" s="38"/>
      <c r="N14" s="39"/>
      <c r="O14" s="194" t="str">
        <f>IF(X17="N","Simulated Calibration will be used.","")</f>
        <v/>
      </c>
      <c r="P14" s="195"/>
      <c r="Q14" s="195"/>
      <c r="R14" s="196"/>
      <c r="S14" s="39"/>
      <c r="T14" s="32"/>
      <c r="U14" s="32"/>
      <c r="V14" s="39"/>
      <c r="W14" s="116"/>
      <c r="X14" s="120" t="str">
        <f>IF(X$2,IF(COUNTIF(P$11:R$13,"Y")&gt;0,IF(P11="",0,1),IF(P11="",0,"N")),"")</f>
        <v/>
      </c>
      <c r="Y14" s="116"/>
      <c r="Z14" s="123"/>
      <c r="AA14" s="117"/>
    </row>
    <row r="15" spans="1:27" ht="17.25" customHeight="1">
      <c r="A15" s="46"/>
      <c r="B15" s="47"/>
      <c r="C15" s="47"/>
      <c r="D15" s="47"/>
      <c r="E15" s="47"/>
      <c r="F15" s="47"/>
      <c r="G15" s="47"/>
      <c r="H15" s="47"/>
      <c r="I15" s="96"/>
      <c r="J15" s="96"/>
      <c r="K15" s="97"/>
      <c r="L15" s="37"/>
      <c r="M15" s="114"/>
      <c r="N15" s="115"/>
      <c r="O15" s="115"/>
      <c r="P15" s="115"/>
      <c r="Q15" s="115"/>
      <c r="R15" s="115"/>
      <c r="S15" s="48"/>
      <c r="T15" s="102"/>
      <c r="U15" s="102"/>
      <c r="V15" s="48"/>
      <c r="W15" s="116"/>
      <c r="X15" s="120" t="str">
        <f>IF(X$2,IF(COUNTIF(P$11:R$13,"Y")&gt;0,IF(P12="",0,1),IF(P12="",0,"N")),"")</f>
        <v/>
      </c>
      <c r="Y15" s="116"/>
      <c r="Z15" s="123"/>
      <c r="AA15" s="116"/>
    </row>
    <row r="16" spans="1:27" ht="18" customHeight="1">
      <c r="A16" s="49"/>
      <c r="B16" s="50" t="s">
        <v>36</v>
      </c>
      <c r="C16" s="51"/>
      <c r="D16" s="52"/>
      <c r="E16" s="53"/>
      <c r="F16" s="50" t="s">
        <v>37</v>
      </c>
      <c r="G16" s="53"/>
      <c r="H16" s="53"/>
      <c r="I16" s="53"/>
      <c r="J16" s="53"/>
      <c r="K16" s="54"/>
      <c r="L16" s="113"/>
      <c r="M16" s="175" t="s">
        <v>38</v>
      </c>
      <c r="N16" s="176"/>
      <c r="O16" s="176"/>
      <c r="P16" s="171" t="s">
        <v>53</v>
      </c>
      <c r="Q16" s="171"/>
      <c r="R16" s="172"/>
      <c r="S16" s="40"/>
      <c r="T16" s="100"/>
      <c r="U16" s="100"/>
      <c r="V16" s="25"/>
      <c r="W16" s="116"/>
      <c r="X16" s="124" t="str">
        <f>IF(X$2,IF(COUNTIF(P$11:R$13,"Y")&gt;0,IF(P13="",0,1),IF(P13="",0,"N")),"")</f>
        <v/>
      </c>
      <c r="Y16" s="116"/>
      <c r="Z16" s="123"/>
      <c r="AA16" s="116"/>
    </row>
    <row r="17" spans="1:27" ht="9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6"/>
      <c r="L17" s="113"/>
      <c r="M17" s="177"/>
      <c r="N17" s="178"/>
      <c r="O17" s="178"/>
      <c r="P17" s="173"/>
      <c r="Q17" s="173"/>
      <c r="R17" s="174"/>
      <c r="S17" s="30"/>
      <c r="T17" s="92"/>
      <c r="U17" s="92"/>
      <c r="V17" s="24"/>
      <c r="W17" s="116"/>
      <c r="X17" s="124" t="str">
        <f>IF(X$2,IF(COUNTIF(X14:X16,"N")=3,"N"),"")</f>
        <v/>
      </c>
      <c r="Y17" s="116"/>
      <c r="Z17" s="123"/>
      <c r="AA17" s="57"/>
    </row>
    <row r="18" spans="1:27" ht="23.15" customHeight="1">
      <c r="A18" s="58"/>
      <c r="B18" s="212"/>
      <c r="C18" s="180"/>
      <c r="D18" s="180"/>
      <c r="E18" s="59"/>
      <c r="F18" s="179"/>
      <c r="G18" s="180"/>
      <c r="H18" s="180"/>
      <c r="I18" s="181"/>
      <c r="J18" s="59"/>
      <c r="K18" s="56"/>
      <c r="L18" s="37"/>
      <c r="M18" s="210" t="s">
        <v>39</v>
      </c>
      <c r="N18" s="146"/>
      <c r="O18" s="132" t="s">
        <v>57</v>
      </c>
      <c r="P18" s="213"/>
      <c r="Q18" s="214"/>
      <c r="R18" s="215"/>
      <c r="S18" s="30"/>
      <c r="T18" s="164" t="s">
        <v>40</v>
      </c>
      <c r="U18" s="166"/>
      <c r="V18" s="43"/>
      <c r="W18" s="116"/>
      <c r="X18" s="125" t="str">
        <f>IF(X$2,IF(COUNTIF(X14:X16,"N")=3,"N"),"")</f>
        <v/>
      </c>
      <c r="Y18" s="116"/>
      <c r="Z18" s="123"/>
      <c r="AA18" s="57"/>
    </row>
    <row r="19" spans="1:27" ht="23.15" customHeight="1">
      <c r="A19" s="58"/>
      <c r="B19" s="59"/>
      <c r="C19" s="59"/>
      <c r="D19" s="59"/>
      <c r="E19" s="59"/>
      <c r="F19" s="59"/>
      <c r="G19" s="59"/>
      <c r="H19" s="59"/>
      <c r="I19" s="59"/>
      <c r="J19" s="60"/>
      <c r="K19" s="61"/>
      <c r="L19" s="37"/>
      <c r="M19" s="211"/>
      <c r="N19" s="147"/>
      <c r="O19" s="148" t="s">
        <v>56</v>
      </c>
      <c r="P19" s="207"/>
      <c r="Q19" s="208"/>
      <c r="R19" s="209"/>
      <c r="S19" s="30"/>
      <c r="T19" s="164" t="s">
        <v>41</v>
      </c>
      <c r="U19" s="166"/>
      <c r="V19" s="92"/>
      <c r="W19" s="57"/>
      <c r="X19" s="126" t="str">
        <f>IFERROR(IF(X$2,IF(OR((P18/P5)&gt;0.0025,P18=""),1,0),""),0)</f>
        <v/>
      </c>
      <c r="Y19" s="116"/>
      <c r="Z19" s="123"/>
      <c r="AA19" s="57"/>
    </row>
    <row r="20" spans="1:27" ht="27" customHeight="1">
      <c r="A20" s="59"/>
      <c r="B20" s="167" t="str">
        <f>IF(IsActive,IF(X22=1,"Suitable","Not Suitable"),"")</f>
        <v/>
      </c>
      <c r="C20" s="168"/>
      <c r="D20" s="168"/>
      <c r="E20" s="168"/>
      <c r="F20" s="168"/>
      <c r="G20" s="168"/>
      <c r="H20" s="168"/>
      <c r="I20" s="168"/>
      <c r="J20" s="59"/>
      <c r="K20" s="62"/>
      <c r="L20" s="37"/>
      <c r="M20" s="42" t="s">
        <v>42</v>
      </c>
      <c r="N20" s="130"/>
      <c r="O20" s="143" t="s">
        <v>43</v>
      </c>
      <c r="P20" s="144" t="s">
        <v>44</v>
      </c>
      <c r="Q20" s="144" t="s">
        <v>45</v>
      </c>
      <c r="R20" s="145" t="s">
        <v>46</v>
      </c>
      <c r="S20" s="30"/>
      <c r="T20" s="154"/>
      <c r="U20" s="92"/>
      <c r="V20" s="24"/>
      <c r="W20" s="57"/>
      <c r="X20" s="126" t="str">
        <f>IF(X$2,IF(OR(P19&gt;0.0025,P19=""),1,0),"")</f>
        <v/>
      </c>
      <c r="Y20" s="116"/>
      <c r="Z20" s="123"/>
      <c r="AA20" s="57"/>
    </row>
    <row r="21" spans="1:27" ht="18.75" thickBot="1">
      <c r="A21" s="58"/>
      <c r="B21" s="169"/>
      <c r="C21" s="170"/>
      <c r="D21" s="170"/>
      <c r="E21" s="170"/>
      <c r="F21" s="170"/>
      <c r="G21" s="170"/>
      <c r="H21" s="170"/>
      <c r="I21" s="170"/>
      <c r="J21" s="60"/>
      <c r="K21" s="62"/>
      <c r="L21" s="37"/>
      <c r="M21" s="23" t="s">
        <v>47</v>
      </c>
      <c r="N21" s="131"/>
      <c r="O21" s="133" t="s">
        <v>59</v>
      </c>
      <c r="P21" s="142"/>
      <c r="Q21" s="142"/>
      <c r="R21" s="142"/>
      <c r="S21" s="30"/>
      <c r="T21" s="92"/>
      <c r="U21" s="92"/>
      <c r="V21" s="24"/>
      <c r="W21" s="57"/>
      <c r="X21" s="127" t="str">
        <f>IF(IsActive,IF(COUNTIF(P21:Q21,"X")&gt;0,1,IF(R21="X","",0)),"")</f>
        <v/>
      </c>
      <c r="Y21" s="128" t="str">
        <f>IF(IsActive,IF(COUNTIF(P21:Q21,"X")&gt;0,1,IF(R21="X","",0)),"")</f>
        <v/>
      </c>
      <c r="Z21" s="129" t="str">
        <f>IF(IsActive,IF(COUNTIF(P21:Q21,"X")&gt;0,1,0),"")</f>
        <v/>
      </c>
      <c r="AA21" s="57"/>
    </row>
    <row r="22" spans="1:27" ht="16.5" customHeight="1" thickBot="1">
      <c r="A22" s="58"/>
      <c r="B22" s="63"/>
      <c r="C22" s="63"/>
      <c r="D22" s="63"/>
      <c r="E22" s="64"/>
      <c r="F22" s="63"/>
      <c r="G22" s="63"/>
      <c r="H22" s="63"/>
      <c r="I22" s="63"/>
      <c r="J22" s="64"/>
      <c r="K22" s="65"/>
      <c r="L22" s="37"/>
      <c r="M22" s="66"/>
      <c r="N22" s="66"/>
      <c r="O22" s="66"/>
      <c r="P22" s="66"/>
      <c r="Q22" s="66"/>
      <c r="R22" s="66"/>
      <c r="S22" s="66"/>
      <c r="T22" s="27"/>
      <c r="U22" s="24"/>
      <c r="V22" s="24"/>
      <c r="W22" s="57"/>
      <c r="X22" s="187" t="str">
        <f>IF(IsActive,PRODUCT(X3:Z21),"")</f>
        <v/>
      </c>
      <c r="Y22" s="188"/>
      <c r="Z22" s="189"/>
      <c r="AA22" s="57"/>
    </row>
    <row r="23" spans="1:27" ht="15.25" hidden="1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6"/>
      <c r="L23" s="66"/>
      <c r="M23" s="66"/>
      <c r="N23" s="66"/>
      <c r="O23" s="66"/>
      <c r="P23" s="66"/>
      <c r="Q23" s="66"/>
      <c r="R23" s="66"/>
      <c r="S23" s="66"/>
      <c r="T23" s="27"/>
      <c r="U23" s="69"/>
      <c r="V23" s="70"/>
      <c r="W23" s="17"/>
      <c r="X23" s="83"/>
      <c r="Y23" s="83"/>
      <c r="Z23" s="83"/>
      <c r="AA23" s="57"/>
    </row>
    <row r="24" spans="1:27" ht="15.25" hidden="1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6"/>
      <c r="L24" s="66"/>
      <c r="M24" s="66"/>
      <c r="N24" s="66"/>
      <c r="O24" s="66"/>
      <c r="P24" s="66"/>
      <c r="Q24" s="66"/>
      <c r="R24" s="66"/>
      <c r="S24" s="66"/>
      <c r="T24" s="27"/>
      <c r="U24" s="71"/>
      <c r="V24" s="71"/>
      <c r="W24" s="17"/>
      <c r="X24" s="83"/>
      <c r="Y24" s="83"/>
      <c r="Z24" s="83"/>
      <c r="AA24" s="26"/>
    </row>
    <row r="25" spans="1:27" ht="15.25" hidden="1">
      <c r="A25" s="3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27"/>
      <c r="U25" s="72"/>
      <c r="V25" s="72"/>
      <c r="W25" s="17"/>
      <c r="X25" s="83"/>
      <c r="Y25" s="83"/>
      <c r="Z25" s="83"/>
      <c r="AA25" s="26"/>
    </row>
    <row r="26" spans="1:27" ht="15.25" hidden="1">
      <c r="A26" s="3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27"/>
      <c r="U26" s="73"/>
      <c r="V26" s="73"/>
      <c r="W26" s="17"/>
      <c r="X26" s="83"/>
      <c r="Y26" s="83"/>
      <c r="Z26" s="83"/>
      <c r="AA26" s="26"/>
    </row>
    <row r="27" spans="1:27" ht="15.25" hidden="1">
      <c r="A27" s="74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27"/>
      <c r="U27" s="66"/>
      <c r="V27" s="66"/>
      <c r="W27" s="29"/>
      <c r="X27" s="83"/>
      <c r="Y27" s="83"/>
      <c r="Z27" s="83"/>
      <c r="AA27" s="26"/>
    </row>
    <row r="28" spans="1:27" ht="14.25" hidden="1" customHeight="1">
      <c r="A28" s="75"/>
      <c r="B28" s="76"/>
      <c r="C28" s="76"/>
      <c r="D28" s="76"/>
      <c r="E28" s="76"/>
      <c r="F28" s="76"/>
      <c r="G28" s="77"/>
      <c r="H28" s="78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80"/>
      <c r="U28" s="81"/>
      <c r="V28" s="81"/>
      <c r="W28" s="83"/>
      <c r="X28" s="83"/>
      <c r="Y28" s="83"/>
      <c r="Z28" s="83"/>
      <c r="AA28" s="84"/>
    </row>
    <row r="29" spans="1:27" ht="14.25" hidden="1" customHeight="1">
      <c r="A29" s="83"/>
      <c r="B29" s="83"/>
      <c r="C29" s="83"/>
      <c r="D29" s="83"/>
      <c r="E29" s="83"/>
      <c r="F29" s="83"/>
      <c r="G29" s="83"/>
      <c r="H29" s="78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85"/>
      <c r="U29" s="86"/>
      <c r="V29" s="86"/>
      <c r="W29" s="83"/>
      <c r="X29" s="83"/>
      <c r="Y29" s="83"/>
      <c r="Z29" s="83"/>
      <c r="AA29" s="84"/>
    </row>
    <row r="30" spans="1:27" ht="14.25" hidden="1" customHeight="1">
      <c r="A30" s="83"/>
      <c r="B30" s="83"/>
      <c r="C30" s="83"/>
      <c r="D30" s="83"/>
      <c r="E30" s="83"/>
      <c r="F30" s="83"/>
      <c r="G30" s="83"/>
      <c r="H30" s="78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85"/>
      <c r="U30" s="86"/>
      <c r="V30" s="86"/>
      <c r="W30" s="83"/>
      <c r="X30" s="83"/>
      <c r="Y30" s="83"/>
      <c r="Z30" s="83"/>
      <c r="AA30" s="84"/>
    </row>
    <row r="31" spans="1:27" ht="14.25" hidden="1" customHeight="1">
      <c r="A31" s="83"/>
      <c r="B31" s="83"/>
      <c r="C31" s="83"/>
      <c r="D31" s="83"/>
      <c r="E31" s="83"/>
      <c r="F31" s="83"/>
      <c r="G31" s="83"/>
      <c r="H31" s="78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85"/>
      <c r="U31" s="86"/>
      <c r="V31" s="86"/>
      <c r="W31" s="83"/>
      <c r="X31" s="83"/>
      <c r="Y31" s="83"/>
      <c r="Z31" s="83"/>
      <c r="AA31" s="84"/>
    </row>
    <row r="32" spans="1:27" ht="14.25" hidden="1" customHeight="1">
      <c r="A32" s="83"/>
      <c r="B32" s="83"/>
      <c r="C32" s="83"/>
      <c r="D32" s="83"/>
      <c r="E32" s="83"/>
      <c r="F32" s="83"/>
      <c r="G32" s="83"/>
      <c r="H32" s="78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85"/>
      <c r="U32" s="86"/>
      <c r="V32" s="86"/>
      <c r="W32" s="83"/>
      <c r="X32" s="83"/>
      <c r="Y32" s="83"/>
      <c r="Z32" s="83"/>
      <c r="AA32" s="84"/>
    </row>
    <row r="33" spans="1:27" ht="14.25" hidden="1" customHeight="1">
      <c r="A33" s="83"/>
      <c r="B33" s="83"/>
      <c r="C33" s="83"/>
      <c r="D33" s="83"/>
      <c r="E33" s="83"/>
      <c r="F33" s="83"/>
      <c r="G33" s="83"/>
      <c r="H33" s="78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85"/>
      <c r="U33" s="86"/>
      <c r="V33" s="86"/>
      <c r="W33" s="83"/>
      <c r="X33" s="83"/>
      <c r="Y33" s="83"/>
      <c r="Z33" s="83"/>
      <c r="AA33" s="84"/>
    </row>
    <row r="34" spans="1:27" ht="14.25" hidden="1" customHeight="1">
      <c r="A34" s="83"/>
      <c r="B34" s="83"/>
      <c r="C34" s="83"/>
      <c r="D34" s="83"/>
      <c r="E34" s="83"/>
      <c r="F34" s="83"/>
      <c r="G34" s="83"/>
      <c r="H34" s="78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85"/>
      <c r="U34" s="86"/>
      <c r="V34" s="86"/>
      <c r="W34" s="83"/>
      <c r="X34" s="83"/>
      <c r="Y34" s="83"/>
      <c r="Z34" s="83"/>
      <c r="AA34" s="84"/>
    </row>
    <row r="35" spans="1:27" ht="14.25" hidden="1" customHeight="1">
      <c r="A35" s="83"/>
      <c r="B35" s="83"/>
      <c r="C35" s="83"/>
      <c r="D35" s="83"/>
      <c r="E35" s="83"/>
      <c r="F35" s="83"/>
      <c r="G35" s="83"/>
      <c r="H35" s="78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85"/>
      <c r="U35" s="86"/>
      <c r="V35" s="86"/>
      <c r="W35" s="83"/>
      <c r="X35" s="83"/>
      <c r="Y35" s="83"/>
      <c r="Z35" s="83"/>
      <c r="AA35" s="84"/>
    </row>
    <row r="36" spans="1:27" ht="14.25" hidden="1" customHeight="1">
      <c r="A36" s="83"/>
      <c r="B36" s="83"/>
      <c r="C36" s="83"/>
      <c r="D36" s="83"/>
      <c r="E36" s="83"/>
      <c r="F36" s="83"/>
      <c r="G36" s="83"/>
      <c r="H36" s="78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85"/>
      <c r="U36" s="86"/>
      <c r="V36" s="86"/>
      <c r="W36" s="83"/>
      <c r="X36" s="83"/>
      <c r="Y36" s="83"/>
      <c r="Z36" s="83"/>
      <c r="AA36" s="84"/>
    </row>
    <row r="37" spans="1:27" ht="14.25" hidden="1" customHeight="1">
      <c r="A37" s="83"/>
      <c r="B37" s="83"/>
      <c r="C37" s="83"/>
      <c r="D37" s="83"/>
      <c r="E37" s="83"/>
      <c r="F37" s="83"/>
      <c r="G37" s="83"/>
      <c r="H37" s="78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85"/>
      <c r="U37" s="86"/>
      <c r="V37" s="86"/>
      <c r="W37" s="83"/>
      <c r="X37" s="83"/>
      <c r="Y37" s="83"/>
      <c r="Z37" s="83"/>
      <c r="AA37" s="84"/>
    </row>
    <row r="38" spans="1:27" ht="14.25" hidden="1" customHeight="1">
      <c r="A38" s="83"/>
      <c r="B38" s="83"/>
      <c r="C38" s="83"/>
      <c r="D38" s="83"/>
      <c r="E38" s="83"/>
      <c r="F38" s="83"/>
      <c r="G38" s="83"/>
      <c r="H38" s="78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85"/>
      <c r="U38" s="86"/>
      <c r="V38" s="86"/>
      <c r="W38" s="83"/>
      <c r="X38" s="83"/>
      <c r="Y38" s="83"/>
      <c r="Z38" s="83"/>
      <c r="AA38" s="84"/>
    </row>
    <row r="39" spans="1:27" ht="14.25" hidden="1" customHeight="1">
      <c r="A39" s="83"/>
      <c r="B39" s="83"/>
      <c r="C39" s="83"/>
      <c r="D39" s="83"/>
      <c r="E39" s="83"/>
      <c r="F39" s="83"/>
      <c r="G39" s="83"/>
      <c r="H39" s="78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85"/>
      <c r="U39" s="86"/>
      <c r="V39" s="86"/>
      <c r="W39" s="83"/>
      <c r="X39" s="83"/>
      <c r="Y39" s="83"/>
      <c r="Z39" s="83"/>
      <c r="AA39" s="84"/>
    </row>
    <row r="40" spans="1:27" ht="14.25" hidden="1" customHeight="1">
      <c r="A40" s="83"/>
      <c r="B40" s="83"/>
      <c r="C40" s="83"/>
      <c r="D40" s="83"/>
      <c r="E40" s="83"/>
      <c r="F40" s="83"/>
      <c r="G40" s="83"/>
      <c r="H40" s="78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85"/>
      <c r="U40" s="86"/>
      <c r="V40" s="86"/>
      <c r="W40" s="83"/>
      <c r="X40" s="83"/>
      <c r="Y40" s="83"/>
      <c r="Z40" s="83"/>
      <c r="AA40" s="84"/>
    </row>
    <row r="41" spans="1:27" ht="14.25" hidden="1" customHeight="1">
      <c r="A41" s="83"/>
      <c r="B41" s="83"/>
      <c r="C41" s="83"/>
      <c r="D41" s="83"/>
      <c r="E41" s="83"/>
      <c r="F41" s="83"/>
      <c r="G41" s="83"/>
      <c r="H41" s="78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85"/>
      <c r="U41" s="86"/>
      <c r="V41" s="86"/>
      <c r="W41" s="83"/>
      <c r="X41" s="83"/>
      <c r="Y41" s="83"/>
      <c r="Z41" s="83"/>
      <c r="AA41" s="84"/>
    </row>
    <row r="42" spans="1:27" ht="14.25" hidden="1" customHeight="1">
      <c r="A42" s="83"/>
      <c r="B42" s="83"/>
      <c r="C42" s="83"/>
      <c r="D42" s="83"/>
      <c r="E42" s="83"/>
      <c r="F42" s="83"/>
      <c r="G42" s="83"/>
      <c r="H42" s="78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85"/>
      <c r="U42" s="86"/>
      <c r="V42" s="86"/>
      <c r="W42" s="83"/>
      <c r="X42" s="83"/>
      <c r="Y42" s="83"/>
      <c r="Z42" s="83"/>
      <c r="AA42" s="84"/>
    </row>
    <row r="43" spans="1:27" ht="14.25" hidden="1" customHeight="1">
      <c r="A43" s="83"/>
      <c r="B43" s="83"/>
      <c r="C43" s="83"/>
      <c r="D43" s="83"/>
      <c r="E43" s="83"/>
      <c r="F43" s="83"/>
      <c r="G43" s="83"/>
      <c r="H43" s="78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85"/>
      <c r="U43" s="86"/>
      <c r="V43" s="86"/>
      <c r="W43" s="83"/>
      <c r="X43" s="83"/>
      <c r="Y43" s="83"/>
      <c r="Z43" s="83"/>
      <c r="AA43" s="84"/>
    </row>
    <row r="44" spans="1:27" ht="14.25" hidden="1" customHeight="1">
      <c r="A44" s="83"/>
      <c r="B44" s="83"/>
      <c r="C44" s="83"/>
      <c r="D44" s="83"/>
      <c r="E44" s="83"/>
      <c r="F44" s="83"/>
      <c r="G44" s="83"/>
      <c r="H44" s="78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85"/>
      <c r="U44" s="86"/>
      <c r="V44" s="86"/>
      <c r="W44" s="83"/>
      <c r="X44" s="83"/>
      <c r="Y44" s="83"/>
      <c r="Z44" s="83"/>
      <c r="AA44" s="84"/>
    </row>
    <row r="45" spans="1:27" ht="14.25" hidden="1" customHeight="1">
      <c r="A45" s="83"/>
      <c r="B45" s="83"/>
      <c r="C45" s="83"/>
      <c r="D45" s="83"/>
      <c r="E45" s="83"/>
      <c r="F45" s="83"/>
      <c r="G45" s="83"/>
      <c r="H45" s="78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85"/>
      <c r="U45" s="86"/>
      <c r="V45" s="86"/>
      <c r="W45" s="83"/>
      <c r="X45" s="83"/>
      <c r="Y45" s="83"/>
      <c r="Z45" s="83"/>
      <c r="AA45" s="84"/>
    </row>
    <row r="46" spans="1:27" ht="14.25" hidden="1" customHeight="1">
      <c r="A46" s="83"/>
      <c r="B46" s="83"/>
      <c r="C46" s="83"/>
      <c r="D46" s="83"/>
      <c r="E46" s="83"/>
      <c r="F46" s="83"/>
      <c r="G46" s="83"/>
      <c r="H46" s="78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85"/>
      <c r="U46" s="86"/>
      <c r="V46" s="86"/>
      <c r="W46" s="83"/>
      <c r="X46" s="83"/>
      <c r="Y46" s="83"/>
      <c r="Z46" s="83"/>
      <c r="AA46" s="84"/>
    </row>
    <row r="47" spans="1:27" ht="14.25" hidden="1" customHeight="1">
      <c r="A47" s="83"/>
      <c r="B47" s="83"/>
      <c r="C47" s="83"/>
      <c r="D47" s="83"/>
      <c r="E47" s="83"/>
      <c r="F47" s="83"/>
      <c r="G47" s="83"/>
      <c r="H47" s="78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85"/>
      <c r="U47" s="86"/>
      <c r="V47" s="86"/>
      <c r="W47" s="83"/>
      <c r="X47" s="83"/>
      <c r="Y47" s="83"/>
      <c r="Z47" s="83"/>
      <c r="AA47" s="84"/>
    </row>
    <row r="48" spans="1:27" ht="14.25" hidden="1" customHeight="1">
      <c r="A48" s="83"/>
      <c r="B48" s="83"/>
      <c r="C48" s="83"/>
      <c r="D48" s="83"/>
      <c r="E48" s="83"/>
      <c r="F48" s="83"/>
      <c r="G48" s="83"/>
      <c r="H48" s="78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85"/>
      <c r="U48" s="86"/>
      <c r="V48" s="86"/>
      <c r="W48" s="83"/>
      <c r="X48" s="83"/>
      <c r="Y48" s="83"/>
      <c r="Z48" s="83"/>
      <c r="AA48" s="84"/>
    </row>
    <row r="49" spans="1:27" ht="14.25" hidden="1" customHeight="1">
      <c r="A49" s="83"/>
      <c r="B49" s="83"/>
      <c r="C49" s="83"/>
      <c r="D49" s="83"/>
      <c r="E49" s="83"/>
      <c r="F49" s="83"/>
      <c r="G49" s="83"/>
      <c r="H49" s="78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85"/>
      <c r="U49" s="86"/>
      <c r="V49" s="86"/>
      <c r="W49" s="83"/>
      <c r="X49" s="83"/>
      <c r="Y49" s="83"/>
      <c r="Z49" s="83"/>
      <c r="AA49" s="84"/>
    </row>
    <row r="50" spans="1:27" ht="14.25" hidden="1" customHeight="1">
      <c r="A50" s="83"/>
      <c r="B50" s="83"/>
      <c r="C50" s="83"/>
      <c r="D50" s="83"/>
      <c r="E50" s="83"/>
      <c r="F50" s="83"/>
      <c r="G50" s="83"/>
      <c r="H50" s="78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85"/>
      <c r="U50" s="86"/>
      <c r="V50" s="86"/>
      <c r="W50" s="83"/>
      <c r="X50" s="83"/>
      <c r="Y50" s="83"/>
      <c r="Z50" s="83"/>
      <c r="AA50" s="84"/>
    </row>
    <row r="51" spans="1:27" ht="14.25" hidden="1" customHeight="1">
      <c r="A51" s="83"/>
      <c r="B51" s="83"/>
      <c r="C51" s="83"/>
      <c r="D51" s="83"/>
      <c r="E51" s="83"/>
      <c r="F51" s="83"/>
      <c r="G51" s="83"/>
      <c r="H51" s="78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85"/>
      <c r="U51" s="86"/>
      <c r="V51" s="86"/>
      <c r="W51" s="83"/>
      <c r="X51" s="83"/>
      <c r="Y51" s="83"/>
      <c r="Z51" s="83"/>
      <c r="AA51" s="84"/>
    </row>
    <row r="52" spans="1:27" ht="14.25" hidden="1" customHeight="1">
      <c r="A52" s="83"/>
      <c r="B52" s="83"/>
      <c r="C52" s="83"/>
      <c r="D52" s="83"/>
      <c r="E52" s="83"/>
      <c r="F52" s="83"/>
      <c r="G52" s="83"/>
      <c r="H52" s="78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85"/>
      <c r="U52" s="86"/>
      <c r="V52" s="86"/>
      <c r="W52" s="83"/>
      <c r="X52" s="83"/>
      <c r="Y52" s="83"/>
      <c r="Z52" s="83"/>
      <c r="AA52" s="84"/>
    </row>
    <row r="53" spans="1:27" ht="14.25" hidden="1" customHeight="1">
      <c r="A53" s="83"/>
      <c r="B53" s="83"/>
      <c r="C53" s="83"/>
      <c r="D53" s="83"/>
      <c r="E53" s="83"/>
      <c r="F53" s="83"/>
      <c r="G53" s="83"/>
      <c r="H53" s="78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85"/>
      <c r="U53" s="86"/>
      <c r="V53" s="86"/>
      <c r="W53" s="83"/>
      <c r="X53" s="83"/>
      <c r="Y53" s="83"/>
      <c r="Z53" s="83"/>
      <c r="AA53" s="84"/>
    </row>
    <row r="54" spans="1:27" ht="14.25" hidden="1" customHeight="1">
      <c r="A54" s="83"/>
      <c r="B54" s="83"/>
      <c r="C54" s="83"/>
      <c r="D54" s="83"/>
      <c r="E54" s="83"/>
      <c r="F54" s="83"/>
      <c r="G54" s="83"/>
      <c r="H54" s="78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85"/>
      <c r="U54" s="86"/>
      <c r="V54" s="86"/>
      <c r="W54" s="83"/>
      <c r="X54" s="83"/>
      <c r="Y54" s="83"/>
      <c r="Z54" s="83"/>
      <c r="AA54" s="84"/>
    </row>
    <row r="55" spans="1:27" ht="14.25" hidden="1" customHeight="1">
      <c r="A55" s="83"/>
      <c r="B55" s="83"/>
      <c r="C55" s="83"/>
      <c r="D55" s="83"/>
      <c r="E55" s="83"/>
      <c r="F55" s="83"/>
      <c r="G55" s="83"/>
      <c r="H55" s="78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85"/>
      <c r="U55" s="86"/>
      <c r="V55" s="86"/>
      <c r="W55" s="83"/>
      <c r="X55" s="83"/>
      <c r="Y55" s="83"/>
      <c r="Z55" s="83"/>
      <c r="AA55" s="84"/>
    </row>
    <row r="56" spans="1:27" ht="14.25" hidden="1" customHeight="1">
      <c r="A56" s="83"/>
      <c r="B56" s="83"/>
      <c r="C56" s="83"/>
      <c r="D56" s="83"/>
      <c r="E56" s="83"/>
      <c r="F56" s="83"/>
      <c r="G56" s="83"/>
      <c r="H56" s="78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85"/>
      <c r="U56" s="86"/>
      <c r="V56" s="86"/>
      <c r="W56" s="83"/>
      <c r="X56" s="83"/>
      <c r="Y56" s="83"/>
      <c r="Z56" s="83"/>
      <c r="AA56" s="84"/>
    </row>
    <row r="57" spans="1:27" ht="14.25" hidden="1" customHeight="1">
      <c r="A57" s="83"/>
      <c r="B57" s="83"/>
      <c r="C57" s="83"/>
      <c r="D57" s="83"/>
      <c r="E57" s="83"/>
      <c r="F57" s="83"/>
      <c r="G57" s="83"/>
      <c r="H57" s="78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85"/>
      <c r="U57" s="86"/>
      <c r="V57" s="86"/>
      <c r="W57" s="83"/>
      <c r="X57" s="83"/>
      <c r="Y57" s="83"/>
      <c r="Z57" s="83"/>
      <c r="AA57" s="84"/>
    </row>
    <row r="58" spans="1:27" ht="14.25" hidden="1" customHeight="1">
      <c r="A58" s="83"/>
      <c r="B58" s="83"/>
      <c r="C58" s="83"/>
      <c r="D58" s="83"/>
      <c r="E58" s="83"/>
      <c r="F58" s="83"/>
      <c r="G58" s="83"/>
      <c r="H58" s="78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85"/>
      <c r="U58" s="86"/>
      <c r="V58" s="86"/>
      <c r="W58" s="83"/>
      <c r="X58" s="83"/>
      <c r="Y58" s="83"/>
      <c r="Z58" s="83"/>
      <c r="AA58" s="84"/>
    </row>
    <row r="59" spans="1:27" ht="14.25" hidden="1" customHeight="1">
      <c r="A59" s="83"/>
      <c r="B59" s="83"/>
      <c r="C59" s="83"/>
      <c r="D59" s="83"/>
      <c r="E59" s="83"/>
      <c r="F59" s="83"/>
      <c r="G59" s="83"/>
      <c r="H59" s="78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85"/>
      <c r="U59" s="86"/>
      <c r="V59" s="86"/>
      <c r="W59" s="83"/>
      <c r="X59" s="83"/>
      <c r="Y59" s="83"/>
      <c r="Z59" s="83"/>
      <c r="AA59" s="84"/>
    </row>
    <row r="60" spans="1:27" ht="14.25" hidden="1" customHeight="1">
      <c r="A60" s="83"/>
      <c r="B60" s="83"/>
      <c r="C60" s="83"/>
      <c r="D60" s="83"/>
      <c r="E60" s="83"/>
      <c r="F60" s="83"/>
      <c r="G60" s="83"/>
      <c r="H60" s="78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85"/>
      <c r="U60" s="86"/>
      <c r="V60" s="86"/>
      <c r="W60" s="83"/>
      <c r="X60" s="83"/>
      <c r="Y60" s="83"/>
      <c r="Z60" s="83"/>
      <c r="AA60" s="84"/>
    </row>
    <row r="61" spans="1:27" ht="14.25" hidden="1" customHeight="1">
      <c r="A61" s="83"/>
      <c r="B61" s="83"/>
      <c r="C61" s="83"/>
      <c r="D61" s="83"/>
      <c r="E61" s="83"/>
      <c r="F61" s="83"/>
      <c r="G61" s="83"/>
      <c r="H61" s="78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85"/>
      <c r="U61" s="86"/>
      <c r="V61" s="86"/>
      <c r="W61" s="83"/>
      <c r="X61" s="83"/>
      <c r="Y61" s="83"/>
      <c r="Z61" s="83"/>
      <c r="AA61" s="84"/>
    </row>
    <row r="62" spans="1:27" ht="14.25" hidden="1" customHeight="1">
      <c r="A62" s="83"/>
      <c r="B62" s="83"/>
      <c r="C62" s="83"/>
      <c r="D62" s="83"/>
      <c r="E62" s="83"/>
      <c r="F62" s="83"/>
      <c r="G62" s="83"/>
      <c r="H62" s="78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85"/>
      <c r="U62" s="86"/>
      <c r="V62" s="86"/>
      <c r="W62" s="83"/>
      <c r="X62" s="83"/>
      <c r="Y62" s="83"/>
      <c r="Z62" s="83"/>
      <c r="AA62" s="84"/>
    </row>
    <row r="63" spans="1:27" ht="14.25" hidden="1" customHeight="1">
      <c r="A63" s="83"/>
      <c r="B63" s="83"/>
      <c r="C63" s="83"/>
      <c r="D63" s="83"/>
      <c r="E63" s="83"/>
      <c r="F63" s="83"/>
      <c r="G63" s="83"/>
      <c r="H63" s="78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85"/>
      <c r="U63" s="86"/>
      <c r="V63" s="86"/>
      <c r="W63" s="83"/>
      <c r="X63" s="83"/>
      <c r="Y63" s="83"/>
      <c r="Z63" s="83"/>
      <c r="AA63" s="84"/>
    </row>
    <row r="64" spans="1:27" ht="14.25" hidden="1" customHeight="1">
      <c r="A64" s="83"/>
      <c r="B64" s="83"/>
      <c r="C64" s="83"/>
      <c r="D64" s="83"/>
      <c r="E64" s="83"/>
      <c r="F64" s="83"/>
      <c r="G64" s="83"/>
      <c r="H64" s="78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85"/>
      <c r="U64" s="86"/>
      <c r="V64" s="86"/>
      <c r="W64" s="83"/>
      <c r="X64" s="83"/>
      <c r="Y64" s="83"/>
      <c r="Z64" s="83"/>
      <c r="AA64" s="84"/>
    </row>
    <row r="65" spans="1:27" ht="14.25" hidden="1" customHeight="1">
      <c r="A65" s="83"/>
      <c r="B65" s="83"/>
      <c r="C65" s="83"/>
      <c r="D65" s="83"/>
      <c r="E65" s="83"/>
      <c r="F65" s="83"/>
      <c r="G65" s="83"/>
      <c r="H65" s="78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85"/>
      <c r="U65" s="86"/>
      <c r="V65" s="86"/>
      <c r="W65" s="83"/>
      <c r="X65" s="83"/>
      <c r="Y65" s="83"/>
      <c r="Z65" s="83"/>
      <c r="AA65" s="84"/>
    </row>
    <row r="66" spans="1:27" ht="14.25" hidden="1" customHeight="1">
      <c r="A66" s="83"/>
      <c r="B66" s="83"/>
      <c r="C66" s="83"/>
      <c r="D66" s="83"/>
      <c r="E66" s="83"/>
      <c r="F66" s="83"/>
      <c r="G66" s="83"/>
      <c r="H66" s="78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85"/>
      <c r="U66" s="86"/>
      <c r="V66" s="86"/>
      <c r="W66" s="83"/>
      <c r="X66" s="83"/>
      <c r="Y66" s="83"/>
      <c r="Z66" s="83"/>
      <c r="AA66" s="84"/>
    </row>
    <row r="67" spans="1:27" ht="14.25" hidden="1" customHeight="1">
      <c r="A67" s="83"/>
      <c r="B67" s="83"/>
      <c r="C67" s="83"/>
      <c r="D67" s="83"/>
      <c r="E67" s="83"/>
      <c r="F67" s="83"/>
      <c r="G67" s="83"/>
      <c r="H67" s="78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85"/>
      <c r="U67" s="86"/>
      <c r="V67" s="86"/>
      <c r="W67" s="83"/>
      <c r="X67" s="83"/>
      <c r="Y67" s="83"/>
      <c r="Z67" s="83"/>
      <c r="AA67" s="84"/>
    </row>
    <row r="68" spans="1:27" ht="14.25" hidden="1" customHeight="1">
      <c r="A68" s="83"/>
      <c r="B68" s="83"/>
      <c r="C68" s="83"/>
      <c r="D68" s="83"/>
      <c r="E68" s="83"/>
      <c r="F68" s="83"/>
      <c r="G68" s="83"/>
      <c r="H68" s="78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85"/>
      <c r="U68" s="86"/>
      <c r="V68" s="86"/>
      <c r="W68" s="83"/>
      <c r="X68" s="83"/>
      <c r="Y68" s="83"/>
      <c r="Z68" s="83"/>
      <c r="AA68" s="84"/>
    </row>
    <row r="69" spans="1:27" ht="14.25" hidden="1" customHeight="1">
      <c r="A69" s="83"/>
      <c r="B69" s="83"/>
      <c r="C69" s="83"/>
      <c r="D69" s="83"/>
      <c r="E69" s="83"/>
      <c r="F69" s="83"/>
      <c r="G69" s="83"/>
      <c r="H69" s="78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85"/>
      <c r="U69" s="86"/>
      <c r="V69" s="86"/>
      <c r="W69" s="83"/>
      <c r="X69" s="83"/>
      <c r="Y69" s="83"/>
      <c r="Z69" s="83"/>
      <c r="AA69" s="84"/>
    </row>
    <row r="70" spans="1:27" ht="14.25" hidden="1" customHeight="1">
      <c r="A70" s="83"/>
      <c r="B70" s="83"/>
      <c r="C70" s="83"/>
      <c r="D70" s="83"/>
      <c r="E70" s="83"/>
      <c r="F70" s="83"/>
      <c r="G70" s="83"/>
      <c r="H70" s="78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85"/>
      <c r="U70" s="86"/>
      <c r="V70" s="86"/>
      <c r="W70" s="83"/>
      <c r="X70" s="83"/>
      <c r="Y70" s="83"/>
      <c r="Z70" s="83"/>
      <c r="AA70" s="84"/>
    </row>
    <row r="71" spans="1:27" ht="14.25" hidden="1" customHeight="1">
      <c r="A71" s="83"/>
      <c r="B71" s="83"/>
      <c r="C71" s="83"/>
      <c r="D71" s="83"/>
      <c r="E71" s="83"/>
      <c r="F71" s="83"/>
      <c r="G71" s="83"/>
      <c r="H71" s="78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85"/>
      <c r="U71" s="86"/>
      <c r="V71" s="86"/>
      <c r="W71" s="83"/>
      <c r="X71" s="83"/>
      <c r="Y71" s="83"/>
      <c r="Z71" s="83"/>
      <c r="AA71" s="84"/>
    </row>
    <row r="72" spans="1:27" ht="14.25" hidden="1" customHeight="1">
      <c r="A72" s="83"/>
      <c r="B72" s="83"/>
      <c r="C72" s="83"/>
      <c r="D72" s="83"/>
      <c r="E72" s="83"/>
      <c r="F72" s="83"/>
      <c r="G72" s="83"/>
      <c r="H72" s="78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85"/>
      <c r="U72" s="86"/>
      <c r="V72" s="86"/>
      <c r="W72" s="83"/>
      <c r="X72" s="83"/>
      <c r="Y72" s="83"/>
      <c r="Z72" s="83"/>
      <c r="AA72" s="84"/>
    </row>
    <row r="73" spans="1:27" ht="14.25" hidden="1" customHeight="1">
      <c r="A73" s="83"/>
      <c r="B73" s="83"/>
      <c r="C73" s="83"/>
      <c r="D73" s="83"/>
      <c r="E73" s="83"/>
      <c r="F73" s="83"/>
      <c r="G73" s="83"/>
      <c r="H73" s="78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85"/>
      <c r="U73" s="86"/>
      <c r="V73" s="86"/>
      <c r="W73" s="83"/>
      <c r="X73" s="83"/>
      <c r="Y73" s="83"/>
      <c r="Z73" s="83"/>
      <c r="AA73" s="84"/>
    </row>
    <row r="74" spans="1:27" ht="14.25" hidden="1" customHeight="1">
      <c r="A74" s="83"/>
      <c r="B74" s="83"/>
      <c r="C74" s="83"/>
      <c r="D74" s="83"/>
      <c r="E74" s="83"/>
      <c r="F74" s="83"/>
      <c r="G74" s="83"/>
      <c r="H74" s="78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85"/>
      <c r="U74" s="86"/>
      <c r="V74" s="86"/>
      <c r="W74" s="83"/>
      <c r="X74" s="83"/>
      <c r="Y74" s="83"/>
      <c r="Z74" s="83"/>
      <c r="AA74" s="84"/>
    </row>
    <row r="75" spans="1:27" ht="14.25" hidden="1" customHeight="1">
      <c r="A75" s="83"/>
      <c r="B75" s="83"/>
      <c r="C75" s="83"/>
      <c r="D75" s="83"/>
      <c r="E75" s="83"/>
      <c r="F75" s="83"/>
      <c r="G75" s="83"/>
      <c r="H75" s="78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85"/>
      <c r="U75" s="86"/>
      <c r="V75" s="86"/>
      <c r="W75" s="83"/>
      <c r="X75" s="83"/>
      <c r="Y75" s="83"/>
      <c r="Z75" s="83"/>
      <c r="AA75" s="84"/>
    </row>
    <row r="76" spans="1:27" ht="14.25" hidden="1" customHeight="1">
      <c r="A76" s="83"/>
      <c r="B76" s="83"/>
      <c r="C76" s="83"/>
      <c r="D76" s="83"/>
      <c r="E76" s="83"/>
      <c r="F76" s="83"/>
      <c r="G76" s="83"/>
      <c r="H76" s="78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85"/>
      <c r="U76" s="86"/>
      <c r="V76" s="86"/>
      <c r="W76" s="83"/>
      <c r="X76" s="83"/>
      <c r="Y76" s="83"/>
      <c r="Z76" s="83"/>
      <c r="AA76" s="84"/>
    </row>
    <row r="77" spans="1:27" ht="14.25" hidden="1" customHeight="1">
      <c r="A77" s="83"/>
      <c r="B77" s="83"/>
      <c r="C77" s="83"/>
      <c r="D77" s="83"/>
      <c r="E77" s="83"/>
      <c r="F77" s="83"/>
      <c r="G77" s="83"/>
      <c r="H77" s="78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85"/>
      <c r="U77" s="86"/>
      <c r="V77" s="86"/>
      <c r="W77" s="83"/>
      <c r="X77" s="83"/>
      <c r="Y77" s="83"/>
      <c r="Z77" s="83"/>
      <c r="AA77" s="84"/>
    </row>
    <row r="78" spans="1:27" ht="14.25" hidden="1" customHeight="1">
      <c r="A78" s="83"/>
      <c r="B78" s="83"/>
      <c r="C78" s="83"/>
      <c r="D78" s="83"/>
      <c r="E78" s="83"/>
      <c r="F78" s="83"/>
      <c r="G78" s="83"/>
      <c r="H78" s="78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85"/>
      <c r="U78" s="86"/>
      <c r="V78" s="86"/>
      <c r="W78" s="83"/>
      <c r="X78" s="83"/>
      <c r="Y78" s="83"/>
      <c r="Z78" s="83"/>
      <c r="AA78" s="84"/>
    </row>
    <row r="79" spans="1:27" ht="14.25" hidden="1" customHeight="1">
      <c r="A79" s="83"/>
      <c r="B79" s="83"/>
      <c r="C79" s="83"/>
      <c r="D79" s="83"/>
      <c r="E79" s="83"/>
      <c r="F79" s="83"/>
      <c r="G79" s="83"/>
      <c r="H79" s="78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85"/>
      <c r="U79" s="86"/>
      <c r="V79" s="86"/>
      <c r="W79" s="83"/>
      <c r="X79" s="83"/>
      <c r="Y79" s="83"/>
      <c r="Z79" s="83"/>
      <c r="AA79" s="84"/>
    </row>
    <row r="80" spans="1:27" ht="14.25" hidden="1" customHeight="1">
      <c r="A80" s="83"/>
      <c r="B80" s="83"/>
      <c r="C80" s="83"/>
      <c r="D80" s="83"/>
      <c r="E80" s="83"/>
      <c r="F80" s="83"/>
      <c r="G80" s="83"/>
      <c r="H80" s="78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85"/>
      <c r="U80" s="86"/>
      <c r="V80" s="86"/>
      <c r="W80" s="83"/>
      <c r="X80" s="83"/>
      <c r="Y80" s="83"/>
      <c r="Z80" s="83"/>
      <c r="AA80" s="84"/>
    </row>
    <row r="81" spans="1:27" ht="14.25" hidden="1" customHeight="1">
      <c r="A81" s="83"/>
      <c r="B81" s="83"/>
      <c r="C81" s="83"/>
      <c r="D81" s="83"/>
      <c r="E81" s="83"/>
      <c r="F81" s="83"/>
      <c r="G81" s="83"/>
      <c r="H81" s="78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85"/>
      <c r="U81" s="86"/>
      <c r="V81" s="86"/>
      <c r="W81" s="83"/>
      <c r="X81" s="83"/>
      <c r="Y81" s="83"/>
      <c r="Z81" s="83"/>
      <c r="AA81" s="84"/>
    </row>
    <row r="82" spans="1:27" ht="14.25" hidden="1" customHeight="1">
      <c r="A82" s="83"/>
      <c r="B82" s="83"/>
      <c r="C82" s="83"/>
      <c r="D82" s="83"/>
      <c r="E82" s="83"/>
      <c r="F82" s="83"/>
      <c r="G82" s="83"/>
      <c r="H82" s="78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85"/>
      <c r="U82" s="86"/>
      <c r="V82" s="86"/>
      <c r="W82" s="83"/>
      <c r="X82" s="83"/>
      <c r="Y82" s="83"/>
      <c r="Z82" s="83"/>
      <c r="AA82" s="84"/>
    </row>
    <row r="83" spans="1:27" ht="14.25" hidden="1" customHeight="1">
      <c r="A83" s="83"/>
      <c r="B83" s="83"/>
      <c r="C83" s="83"/>
      <c r="D83" s="83"/>
      <c r="E83" s="83"/>
      <c r="F83" s="83"/>
      <c r="G83" s="83"/>
      <c r="H83" s="78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85"/>
      <c r="U83" s="86"/>
      <c r="V83" s="86"/>
      <c r="W83" s="83"/>
      <c r="X83" s="83"/>
      <c r="Y83" s="83"/>
      <c r="Z83" s="83"/>
      <c r="AA83" s="84"/>
    </row>
    <row r="84" spans="1:27" ht="14.25" hidden="1" customHeight="1">
      <c r="A84" s="83"/>
      <c r="B84" s="83"/>
      <c r="C84" s="83"/>
      <c r="D84" s="83"/>
      <c r="E84" s="83"/>
      <c r="F84" s="83"/>
      <c r="G84" s="83"/>
      <c r="H84" s="78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85"/>
      <c r="U84" s="86"/>
      <c r="V84" s="86"/>
      <c r="W84" s="83"/>
      <c r="X84" s="83"/>
      <c r="Y84" s="83"/>
      <c r="Z84" s="83"/>
      <c r="AA84" s="84"/>
    </row>
    <row r="85" spans="1:27" ht="14.25" hidden="1" customHeight="1">
      <c r="A85" s="83"/>
      <c r="B85" s="83"/>
      <c r="C85" s="83"/>
      <c r="D85" s="83"/>
      <c r="E85" s="83"/>
      <c r="F85" s="83"/>
      <c r="G85" s="83"/>
      <c r="H85" s="78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85"/>
      <c r="U85" s="86"/>
      <c r="V85" s="86"/>
      <c r="W85" s="83"/>
      <c r="X85" s="83"/>
      <c r="Y85" s="83"/>
      <c r="Z85" s="83"/>
      <c r="AA85" s="84"/>
    </row>
    <row r="86" spans="1:27" ht="14.25" hidden="1" customHeight="1">
      <c r="A86" s="83"/>
      <c r="B86" s="83"/>
      <c r="C86" s="83"/>
      <c r="D86" s="83"/>
      <c r="E86" s="83"/>
      <c r="F86" s="83"/>
      <c r="G86" s="83"/>
      <c r="H86" s="78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85"/>
      <c r="U86" s="86"/>
      <c r="V86" s="86"/>
      <c r="W86" s="83"/>
      <c r="X86" s="83"/>
      <c r="Y86" s="83"/>
      <c r="Z86" s="83"/>
      <c r="AA86" s="84"/>
    </row>
    <row r="87" spans="1:27" ht="14.25" hidden="1" customHeight="1">
      <c r="A87" s="83"/>
      <c r="B87" s="83"/>
      <c r="C87" s="83"/>
      <c r="D87" s="83"/>
      <c r="E87" s="83"/>
      <c r="F87" s="83"/>
      <c r="G87" s="83"/>
      <c r="H87" s="78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85"/>
      <c r="U87" s="86"/>
      <c r="V87" s="86"/>
      <c r="W87" s="83"/>
      <c r="X87" s="83"/>
      <c r="Y87" s="83"/>
      <c r="Z87" s="83"/>
      <c r="AA87" s="84"/>
    </row>
    <row r="88" spans="1:27" ht="14.25" hidden="1" customHeight="1">
      <c r="A88" s="83"/>
      <c r="B88" s="83"/>
      <c r="C88" s="83"/>
      <c r="D88" s="83"/>
      <c r="E88" s="83"/>
      <c r="F88" s="83"/>
      <c r="G88" s="83"/>
      <c r="H88" s="78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85"/>
      <c r="U88" s="86"/>
      <c r="V88" s="86"/>
      <c r="W88" s="83"/>
      <c r="X88" s="83"/>
      <c r="Y88" s="83"/>
      <c r="Z88" s="83"/>
      <c r="AA88" s="84"/>
    </row>
    <row r="89" spans="1:27" ht="14.25" hidden="1" customHeight="1">
      <c r="A89" s="83"/>
      <c r="B89" s="83"/>
      <c r="C89" s="83"/>
      <c r="D89" s="83"/>
      <c r="E89" s="83"/>
      <c r="F89" s="83"/>
      <c r="G89" s="83"/>
      <c r="H89" s="78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85"/>
      <c r="U89" s="86"/>
      <c r="V89" s="86"/>
      <c r="W89" s="83"/>
      <c r="X89" s="83"/>
      <c r="Y89" s="83"/>
      <c r="Z89" s="83"/>
      <c r="AA89" s="84"/>
    </row>
    <row r="90" spans="1:27" ht="14.25" hidden="1" customHeight="1">
      <c r="A90" s="83"/>
      <c r="B90" s="83"/>
      <c r="C90" s="83"/>
      <c r="D90" s="83"/>
      <c r="E90" s="83"/>
      <c r="F90" s="83"/>
      <c r="G90" s="83"/>
      <c r="H90" s="78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85"/>
      <c r="U90" s="86"/>
      <c r="V90" s="86"/>
      <c r="W90" s="83"/>
      <c r="X90" s="83"/>
      <c r="Y90" s="83"/>
      <c r="Z90" s="83"/>
      <c r="AA90" s="84"/>
    </row>
    <row r="91" spans="1:27" ht="14.25" hidden="1" customHeight="1">
      <c r="A91" s="83"/>
      <c r="B91" s="83"/>
      <c r="C91" s="83"/>
      <c r="D91" s="83"/>
      <c r="E91" s="83"/>
      <c r="F91" s="83"/>
      <c r="G91" s="83"/>
      <c r="H91" s="78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85"/>
      <c r="U91" s="86"/>
      <c r="V91" s="86"/>
      <c r="W91" s="83"/>
      <c r="X91" s="83"/>
      <c r="Y91" s="83"/>
      <c r="Z91" s="83"/>
      <c r="AA91" s="84"/>
    </row>
    <row r="92" spans="1:27" ht="14.25" hidden="1" customHeight="1">
      <c r="A92" s="83"/>
      <c r="B92" s="83"/>
      <c r="C92" s="83"/>
      <c r="D92" s="83"/>
      <c r="E92" s="83"/>
      <c r="F92" s="83"/>
      <c r="G92" s="83"/>
      <c r="H92" s="78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85"/>
      <c r="U92" s="86"/>
      <c r="V92" s="86"/>
      <c r="W92" s="83"/>
      <c r="X92" s="83"/>
      <c r="Y92" s="83"/>
      <c r="Z92" s="83"/>
      <c r="AA92" s="84"/>
    </row>
    <row r="93" spans="1:27" ht="14.25" hidden="1" customHeight="1">
      <c r="A93" s="83"/>
      <c r="B93" s="83"/>
      <c r="C93" s="83"/>
      <c r="D93" s="83"/>
      <c r="E93" s="83"/>
      <c r="F93" s="83"/>
      <c r="G93" s="83"/>
      <c r="H93" s="78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85"/>
      <c r="U93" s="86"/>
      <c r="V93" s="86"/>
      <c r="W93" s="83"/>
      <c r="X93" s="83"/>
      <c r="Y93" s="83"/>
      <c r="Z93" s="83"/>
      <c r="AA93" s="84"/>
    </row>
    <row r="94" spans="1:27" ht="14.25" hidden="1" customHeight="1">
      <c r="A94" s="83"/>
      <c r="B94" s="83"/>
      <c r="C94" s="83"/>
      <c r="D94" s="83"/>
      <c r="E94" s="83"/>
      <c r="F94" s="83"/>
      <c r="G94" s="83"/>
      <c r="H94" s="78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85"/>
      <c r="U94" s="86"/>
      <c r="V94" s="86"/>
      <c r="W94" s="83"/>
      <c r="X94" s="83"/>
      <c r="Y94" s="83"/>
      <c r="Z94" s="83"/>
      <c r="AA94" s="84"/>
    </row>
    <row r="95" spans="1:27" ht="14.25" hidden="1" customHeight="1">
      <c r="A95" s="83"/>
      <c r="B95" s="83"/>
      <c r="C95" s="83"/>
      <c r="D95" s="83"/>
      <c r="E95" s="83"/>
      <c r="F95" s="83"/>
      <c r="G95" s="83"/>
      <c r="H95" s="78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85"/>
      <c r="U95" s="86"/>
      <c r="V95" s="86"/>
      <c r="W95" s="83"/>
      <c r="X95" s="83"/>
      <c r="Y95" s="83"/>
      <c r="Z95" s="83"/>
      <c r="AA95" s="84"/>
    </row>
    <row r="96" spans="1:27" ht="14.25" hidden="1" customHeight="1">
      <c r="A96" s="83"/>
      <c r="B96" s="83"/>
      <c r="C96" s="83"/>
      <c r="D96" s="83"/>
      <c r="E96" s="83"/>
      <c r="F96" s="83"/>
      <c r="G96" s="83"/>
      <c r="H96" s="78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85"/>
      <c r="U96" s="86"/>
      <c r="V96" s="86"/>
      <c r="W96" s="83"/>
      <c r="X96" s="83"/>
      <c r="Y96" s="83"/>
      <c r="Z96" s="83"/>
      <c r="AA96" s="84"/>
    </row>
    <row r="97" spans="1:27" ht="14.25" hidden="1" customHeight="1">
      <c r="A97" s="83"/>
      <c r="B97" s="83"/>
      <c r="C97" s="83"/>
      <c r="D97" s="83"/>
      <c r="E97" s="83"/>
      <c r="F97" s="83"/>
      <c r="G97" s="83"/>
      <c r="H97" s="78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85"/>
      <c r="U97" s="86"/>
      <c r="V97" s="86"/>
      <c r="W97" s="83"/>
      <c r="X97" s="83"/>
      <c r="Y97" s="83"/>
      <c r="Z97" s="83"/>
      <c r="AA97" s="84"/>
    </row>
    <row r="98" spans="1:27" ht="14.25" hidden="1" customHeight="1">
      <c r="A98" s="83"/>
      <c r="B98" s="83"/>
      <c r="C98" s="83"/>
      <c r="D98" s="83"/>
      <c r="E98" s="83"/>
      <c r="F98" s="83"/>
      <c r="G98" s="83"/>
      <c r="H98" s="78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85"/>
      <c r="U98" s="86"/>
      <c r="V98" s="86"/>
      <c r="W98" s="83"/>
      <c r="X98" s="83"/>
      <c r="Y98" s="83"/>
      <c r="Z98" s="83"/>
      <c r="AA98" s="84"/>
    </row>
    <row r="99" spans="1:27" ht="14.25" hidden="1" customHeight="1">
      <c r="A99" s="83"/>
      <c r="B99" s="83"/>
      <c r="C99" s="83"/>
      <c r="D99" s="83"/>
      <c r="E99" s="83"/>
      <c r="F99" s="83"/>
      <c r="G99" s="83"/>
      <c r="H99" s="78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85"/>
      <c r="U99" s="86"/>
      <c r="V99" s="86"/>
      <c r="W99" s="83"/>
      <c r="X99" s="83"/>
      <c r="Y99" s="83"/>
      <c r="Z99" s="83"/>
      <c r="AA99" s="84"/>
    </row>
    <row r="100" spans="1:27" ht="14.25" hidden="1" customHeight="1">
      <c r="A100" s="83"/>
      <c r="B100" s="83"/>
      <c r="C100" s="83"/>
      <c r="D100" s="83"/>
      <c r="E100" s="83"/>
      <c r="F100" s="83"/>
      <c r="G100" s="83"/>
      <c r="H100" s="78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85"/>
      <c r="U100" s="86"/>
      <c r="V100" s="86"/>
      <c r="W100" s="83"/>
      <c r="X100" s="83"/>
      <c r="Y100" s="83"/>
      <c r="Z100" s="83"/>
      <c r="AA100" s="84"/>
    </row>
    <row r="101" spans="1:27" ht="14.25" hidden="1" customHeight="1">
      <c r="A101" s="83"/>
      <c r="B101" s="83"/>
      <c r="C101" s="83"/>
      <c r="D101" s="83"/>
      <c r="E101" s="83"/>
      <c r="F101" s="83"/>
      <c r="G101" s="83"/>
      <c r="H101" s="78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85"/>
      <c r="U101" s="86"/>
      <c r="V101" s="86"/>
      <c r="W101" s="83"/>
      <c r="X101" s="83"/>
      <c r="Y101" s="83"/>
      <c r="Z101" s="83"/>
      <c r="AA101" s="84"/>
    </row>
    <row r="102" spans="1:27" ht="14.25" hidden="1" customHeight="1">
      <c r="A102" s="83"/>
      <c r="B102" s="83"/>
      <c r="C102" s="83"/>
      <c r="D102" s="83"/>
      <c r="E102" s="83"/>
      <c r="F102" s="83"/>
      <c r="G102" s="83"/>
      <c r="H102" s="78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85"/>
      <c r="U102" s="86"/>
      <c r="V102" s="86"/>
      <c r="W102" s="83"/>
      <c r="X102" s="83"/>
      <c r="Y102" s="83"/>
      <c r="Z102" s="83"/>
      <c r="AA102" s="84"/>
    </row>
    <row r="103" spans="1:27" ht="14.25" hidden="1" customHeight="1">
      <c r="A103" s="83"/>
      <c r="B103" s="83"/>
      <c r="C103" s="83"/>
      <c r="D103" s="83"/>
      <c r="E103" s="83"/>
      <c r="F103" s="83"/>
      <c r="G103" s="83"/>
      <c r="H103" s="78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85"/>
      <c r="U103" s="86"/>
      <c r="V103" s="86"/>
      <c r="W103" s="83"/>
      <c r="X103" s="83"/>
      <c r="Y103" s="83"/>
      <c r="Z103" s="83"/>
      <c r="AA103" s="84"/>
    </row>
    <row r="104" spans="1:27" ht="14.25" hidden="1" customHeight="1">
      <c r="A104" s="83"/>
      <c r="B104" s="83"/>
      <c r="C104" s="83"/>
      <c r="D104" s="83"/>
      <c r="E104" s="83"/>
      <c r="F104" s="83"/>
      <c r="G104" s="83"/>
      <c r="H104" s="78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85"/>
      <c r="U104" s="86"/>
      <c r="V104" s="86"/>
      <c r="W104" s="83"/>
      <c r="X104" s="83"/>
      <c r="Y104" s="83"/>
      <c r="Z104" s="83"/>
      <c r="AA104" s="84"/>
    </row>
    <row r="105" spans="1:27" ht="14.25" hidden="1" customHeight="1">
      <c r="A105" s="83"/>
      <c r="B105" s="83"/>
      <c r="C105" s="83"/>
      <c r="D105" s="83"/>
      <c r="E105" s="83"/>
      <c r="F105" s="83"/>
      <c r="G105" s="83"/>
      <c r="H105" s="78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85"/>
      <c r="U105" s="86"/>
      <c r="V105" s="86"/>
      <c r="W105" s="83"/>
      <c r="X105" s="83"/>
      <c r="Y105" s="83"/>
      <c r="Z105" s="83"/>
      <c r="AA105" s="84"/>
    </row>
    <row r="106" spans="1:27" ht="14.25" hidden="1" customHeight="1">
      <c r="A106" s="83"/>
      <c r="B106" s="83"/>
      <c r="C106" s="83"/>
      <c r="D106" s="83"/>
      <c r="E106" s="83"/>
      <c r="F106" s="83"/>
      <c r="G106" s="83"/>
      <c r="H106" s="78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85"/>
      <c r="U106" s="86"/>
      <c r="V106" s="86"/>
      <c r="W106" s="83"/>
      <c r="X106" s="83"/>
      <c r="Y106" s="83"/>
      <c r="Z106" s="83"/>
      <c r="AA106" s="84"/>
    </row>
    <row r="107" spans="1:27" ht="14.25" hidden="1" customHeight="1">
      <c r="A107" s="83"/>
      <c r="B107" s="83"/>
      <c r="C107" s="83"/>
      <c r="D107" s="83"/>
      <c r="E107" s="83"/>
      <c r="F107" s="83"/>
      <c r="G107" s="83"/>
      <c r="H107" s="78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85"/>
      <c r="U107" s="86"/>
      <c r="V107" s="86"/>
      <c r="W107" s="83"/>
      <c r="X107" s="83"/>
      <c r="Y107" s="83"/>
      <c r="Z107" s="83"/>
      <c r="AA107" s="84"/>
    </row>
    <row r="108" spans="1:27" ht="14.25" hidden="1" customHeight="1">
      <c r="A108" s="83"/>
      <c r="B108" s="83"/>
      <c r="C108" s="83"/>
      <c r="D108" s="83"/>
      <c r="E108" s="83"/>
      <c r="F108" s="83"/>
      <c r="G108" s="83"/>
      <c r="H108" s="78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85"/>
      <c r="U108" s="86"/>
      <c r="V108" s="86"/>
      <c r="W108" s="83"/>
      <c r="X108" s="83"/>
      <c r="Y108" s="83"/>
      <c r="Z108" s="83"/>
      <c r="AA108" s="84"/>
    </row>
    <row r="109" spans="1:27" ht="14.25" hidden="1" customHeight="1">
      <c r="A109" s="83"/>
      <c r="B109" s="83"/>
      <c r="C109" s="83"/>
      <c r="D109" s="83"/>
      <c r="E109" s="83"/>
      <c r="F109" s="83"/>
      <c r="G109" s="83"/>
      <c r="H109" s="78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85"/>
      <c r="U109" s="86"/>
      <c r="V109" s="86"/>
      <c r="W109" s="83"/>
      <c r="X109" s="83"/>
      <c r="Y109" s="83"/>
      <c r="Z109" s="83"/>
      <c r="AA109" s="84"/>
    </row>
    <row r="110" spans="1:27" ht="14.25" hidden="1" customHeight="1">
      <c r="A110" s="83"/>
      <c r="B110" s="83"/>
      <c r="C110" s="83"/>
      <c r="D110" s="83"/>
      <c r="E110" s="83"/>
      <c r="F110" s="83"/>
      <c r="G110" s="83"/>
      <c r="H110" s="78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85"/>
      <c r="U110" s="86"/>
      <c r="V110" s="86"/>
      <c r="W110" s="83"/>
      <c r="X110" s="83"/>
      <c r="Y110" s="83"/>
      <c r="Z110" s="83"/>
      <c r="AA110" s="84"/>
    </row>
    <row r="111" spans="1:27" ht="14.25" hidden="1" customHeight="1">
      <c r="A111" s="83"/>
      <c r="B111" s="83"/>
      <c r="C111" s="83"/>
      <c r="D111" s="83"/>
      <c r="E111" s="83"/>
      <c r="F111" s="83"/>
      <c r="G111" s="83"/>
      <c r="H111" s="78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85"/>
      <c r="U111" s="86"/>
      <c r="V111" s="86"/>
      <c r="W111" s="83"/>
      <c r="X111" s="83"/>
      <c r="Y111" s="83"/>
      <c r="Z111" s="83"/>
      <c r="AA111" s="84"/>
    </row>
    <row r="112" spans="1:27" ht="14.25" hidden="1" customHeight="1">
      <c r="A112" s="83"/>
      <c r="B112" s="83"/>
      <c r="C112" s="83"/>
      <c r="D112" s="83"/>
      <c r="E112" s="83"/>
      <c r="F112" s="83"/>
      <c r="G112" s="83"/>
      <c r="H112" s="78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85"/>
      <c r="U112" s="86"/>
      <c r="V112" s="86"/>
      <c r="W112" s="83"/>
      <c r="X112" s="83"/>
      <c r="Y112" s="83"/>
      <c r="Z112" s="83"/>
      <c r="AA112" s="84"/>
    </row>
    <row r="113" spans="1:27" ht="14.25" hidden="1" customHeight="1">
      <c r="A113" s="83"/>
      <c r="B113" s="83"/>
      <c r="C113" s="83"/>
      <c r="D113" s="83"/>
      <c r="E113" s="83"/>
      <c r="F113" s="83"/>
      <c r="G113" s="83"/>
      <c r="H113" s="78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85"/>
      <c r="U113" s="86"/>
      <c r="V113" s="86"/>
      <c r="W113" s="83"/>
      <c r="X113" s="83"/>
      <c r="Y113" s="83"/>
      <c r="Z113" s="83"/>
      <c r="AA113" s="84"/>
    </row>
    <row r="114" spans="1:27" ht="14.25" hidden="1" customHeight="1">
      <c r="A114" s="83"/>
      <c r="B114" s="83"/>
      <c r="C114" s="83"/>
      <c r="D114" s="83"/>
      <c r="E114" s="83"/>
      <c r="F114" s="83"/>
      <c r="G114" s="83"/>
      <c r="H114" s="78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85"/>
      <c r="U114" s="86"/>
      <c r="V114" s="86"/>
      <c r="W114" s="83"/>
      <c r="X114" s="83"/>
      <c r="Y114" s="83"/>
      <c r="Z114" s="83"/>
      <c r="AA114" s="84"/>
    </row>
    <row r="115" spans="1:27" ht="14.25" hidden="1" customHeight="1">
      <c r="A115" s="83"/>
      <c r="B115" s="83"/>
      <c r="C115" s="83"/>
      <c r="D115" s="83"/>
      <c r="E115" s="83"/>
      <c r="F115" s="83"/>
      <c r="G115" s="83"/>
      <c r="H115" s="78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85"/>
      <c r="U115" s="86"/>
      <c r="V115" s="86"/>
      <c r="W115" s="83"/>
      <c r="X115" s="83"/>
      <c r="Y115" s="83"/>
      <c r="Z115" s="83"/>
      <c r="AA115" s="84"/>
    </row>
    <row r="116" spans="1:27" ht="14.25" hidden="1" customHeight="1">
      <c r="A116" s="83"/>
      <c r="B116" s="83"/>
      <c r="C116" s="83"/>
      <c r="D116" s="83"/>
      <c r="E116" s="83"/>
      <c r="F116" s="83"/>
      <c r="G116" s="83"/>
      <c r="H116" s="78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85"/>
      <c r="U116" s="86"/>
      <c r="V116" s="86"/>
      <c r="W116" s="83"/>
      <c r="X116" s="83"/>
      <c r="Y116" s="83"/>
      <c r="Z116" s="83"/>
      <c r="AA116" s="84"/>
    </row>
    <row r="117" spans="1:27" ht="14.25" hidden="1" customHeight="1">
      <c r="A117" s="83"/>
      <c r="B117" s="83"/>
      <c r="C117" s="83"/>
      <c r="D117" s="83"/>
      <c r="E117" s="83"/>
      <c r="F117" s="83"/>
      <c r="G117" s="83"/>
      <c r="H117" s="78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85"/>
      <c r="U117" s="86"/>
      <c r="V117" s="86"/>
      <c r="W117" s="83"/>
      <c r="X117" s="83"/>
      <c r="Y117" s="83"/>
      <c r="Z117" s="83"/>
      <c r="AA117" s="84"/>
    </row>
    <row r="118" spans="1:27" ht="14.25" hidden="1" customHeight="1">
      <c r="A118" s="83"/>
      <c r="B118" s="83"/>
      <c r="C118" s="83"/>
      <c r="D118" s="83"/>
      <c r="E118" s="83"/>
      <c r="F118" s="83"/>
      <c r="G118" s="83"/>
      <c r="H118" s="78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85"/>
      <c r="U118" s="86"/>
      <c r="V118" s="86"/>
      <c r="W118" s="83"/>
      <c r="X118" s="83"/>
      <c r="Y118" s="83"/>
      <c r="Z118" s="83"/>
      <c r="AA118" s="84"/>
    </row>
    <row r="119" spans="1:27" ht="14.25" hidden="1" customHeight="1">
      <c r="A119" s="83"/>
      <c r="B119" s="83"/>
      <c r="C119" s="83"/>
      <c r="D119" s="83"/>
      <c r="E119" s="83"/>
      <c r="F119" s="83"/>
      <c r="G119" s="83"/>
      <c r="H119" s="78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85"/>
      <c r="U119" s="86"/>
      <c r="V119" s="86"/>
      <c r="W119" s="83"/>
      <c r="X119" s="83"/>
      <c r="Y119" s="83"/>
      <c r="Z119" s="83"/>
      <c r="AA119" s="84"/>
    </row>
    <row r="120" spans="1:27" ht="14.25" hidden="1" customHeight="1">
      <c r="A120" s="83"/>
      <c r="B120" s="83"/>
      <c r="C120" s="83"/>
      <c r="D120" s="83"/>
      <c r="E120" s="83"/>
      <c r="F120" s="83"/>
      <c r="G120" s="83"/>
      <c r="H120" s="78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85"/>
      <c r="U120" s="86"/>
      <c r="V120" s="86"/>
      <c r="W120" s="83"/>
      <c r="X120" s="83"/>
      <c r="Y120" s="83"/>
      <c r="Z120" s="83"/>
      <c r="AA120" s="84"/>
    </row>
    <row r="121" spans="1:27" ht="14.25" hidden="1" customHeight="1">
      <c r="A121" s="83"/>
      <c r="B121" s="83"/>
      <c r="C121" s="83"/>
      <c r="D121" s="83"/>
      <c r="E121" s="83"/>
      <c r="F121" s="83"/>
      <c r="G121" s="83"/>
      <c r="H121" s="78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85"/>
      <c r="U121" s="86"/>
      <c r="V121" s="86"/>
      <c r="W121" s="83"/>
      <c r="X121" s="83"/>
      <c r="Y121" s="83"/>
      <c r="Z121" s="83"/>
      <c r="AA121" s="84"/>
    </row>
    <row r="122" spans="1:27" ht="14.25" hidden="1" customHeight="1">
      <c r="A122" s="83"/>
      <c r="B122" s="83"/>
      <c r="C122" s="83"/>
      <c r="D122" s="83"/>
      <c r="E122" s="83"/>
      <c r="F122" s="83"/>
      <c r="G122" s="83"/>
      <c r="H122" s="78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85"/>
      <c r="U122" s="86"/>
      <c r="V122" s="86"/>
      <c r="W122" s="83"/>
      <c r="X122" s="83"/>
      <c r="Y122" s="83"/>
      <c r="Z122" s="83"/>
      <c r="AA122" s="84"/>
    </row>
    <row r="123" spans="1:27" ht="14.25" hidden="1" customHeight="1">
      <c r="A123" s="83"/>
      <c r="B123" s="83"/>
      <c r="C123" s="83"/>
      <c r="D123" s="83"/>
      <c r="E123" s="83"/>
      <c r="F123" s="83"/>
      <c r="G123" s="83"/>
      <c r="H123" s="78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85"/>
      <c r="U123" s="86"/>
      <c r="V123" s="86"/>
      <c r="W123" s="83"/>
      <c r="X123" s="83"/>
      <c r="Y123" s="83"/>
      <c r="Z123" s="83"/>
      <c r="AA123" s="84"/>
    </row>
    <row r="124" spans="1:27" ht="14.25" hidden="1" customHeight="1">
      <c r="A124" s="83"/>
      <c r="B124" s="83"/>
      <c r="C124" s="83"/>
      <c r="D124" s="83"/>
      <c r="E124" s="83"/>
      <c r="F124" s="83"/>
      <c r="G124" s="83"/>
      <c r="H124" s="78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85"/>
      <c r="U124" s="86"/>
      <c r="V124" s="86"/>
      <c r="W124" s="83"/>
      <c r="X124" s="83"/>
      <c r="Y124" s="83"/>
      <c r="Z124" s="83"/>
      <c r="AA124" s="84"/>
    </row>
    <row r="125" spans="1:27" ht="14.25" hidden="1" customHeight="1">
      <c r="A125" s="83"/>
      <c r="B125" s="83"/>
      <c r="C125" s="83"/>
      <c r="D125" s="83"/>
      <c r="E125" s="83"/>
      <c r="F125" s="83"/>
      <c r="G125" s="83"/>
      <c r="H125" s="78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85"/>
      <c r="U125" s="86"/>
      <c r="V125" s="86"/>
      <c r="W125" s="83"/>
      <c r="X125" s="83"/>
      <c r="Y125" s="83"/>
      <c r="Z125" s="83"/>
      <c r="AA125" s="84"/>
    </row>
    <row r="126" spans="1:27" ht="14.25" hidden="1" customHeight="1">
      <c r="A126" s="83"/>
      <c r="B126" s="83"/>
      <c r="C126" s="83"/>
      <c r="D126" s="83"/>
      <c r="E126" s="83"/>
      <c r="F126" s="83"/>
      <c r="G126" s="83"/>
      <c r="H126" s="78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85"/>
      <c r="U126" s="86"/>
      <c r="V126" s="86"/>
      <c r="W126" s="83"/>
      <c r="X126" s="83"/>
      <c r="Y126" s="83"/>
      <c r="Z126" s="83"/>
      <c r="AA126" s="84"/>
    </row>
    <row r="127" spans="1:27" ht="14.25" hidden="1" customHeight="1">
      <c r="A127" s="83"/>
      <c r="B127" s="83"/>
      <c r="C127" s="83"/>
      <c r="D127" s="83"/>
      <c r="E127" s="83"/>
      <c r="F127" s="83"/>
      <c r="G127" s="83"/>
      <c r="H127" s="78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85"/>
      <c r="U127" s="86"/>
      <c r="V127" s="86"/>
      <c r="W127" s="83"/>
      <c r="X127" s="83"/>
      <c r="Y127" s="83"/>
      <c r="Z127" s="83"/>
      <c r="AA127" s="84"/>
    </row>
    <row r="128" spans="1:27" ht="14.25" hidden="1" customHeight="1">
      <c r="A128" s="83"/>
      <c r="B128" s="83"/>
      <c r="C128" s="83"/>
      <c r="D128" s="83"/>
      <c r="E128" s="83"/>
      <c r="F128" s="83"/>
      <c r="G128" s="83"/>
      <c r="H128" s="78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85"/>
      <c r="U128" s="86"/>
      <c r="V128" s="86"/>
      <c r="W128" s="83"/>
      <c r="X128" s="83"/>
      <c r="Y128" s="83"/>
      <c r="Z128" s="83"/>
      <c r="AA128" s="84"/>
    </row>
    <row r="129" spans="1:27" ht="14.25" hidden="1" customHeight="1">
      <c r="A129" s="83"/>
      <c r="B129" s="83"/>
      <c r="C129" s="83"/>
      <c r="D129" s="83"/>
      <c r="E129" s="83"/>
      <c r="F129" s="83"/>
      <c r="G129" s="83"/>
      <c r="H129" s="78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85"/>
      <c r="U129" s="86"/>
      <c r="V129" s="86"/>
      <c r="W129" s="83"/>
      <c r="X129" s="83"/>
      <c r="Y129" s="83"/>
      <c r="Z129" s="83"/>
      <c r="AA129" s="84"/>
    </row>
    <row r="130" spans="1:27" ht="14.25" hidden="1" customHeight="1">
      <c r="A130" s="83"/>
      <c r="B130" s="83"/>
      <c r="C130" s="83"/>
      <c r="D130" s="83"/>
      <c r="E130" s="83"/>
      <c r="F130" s="83"/>
      <c r="G130" s="83"/>
      <c r="H130" s="78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85"/>
      <c r="U130" s="86"/>
      <c r="V130" s="86"/>
      <c r="W130" s="83"/>
      <c r="X130" s="83"/>
      <c r="Y130" s="83"/>
      <c r="Z130" s="83"/>
      <c r="AA130" s="84"/>
    </row>
    <row r="131" spans="1:27" ht="14.25" hidden="1" customHeight="1">
      <c r="A131" s="83"/>
      <c r="B131" s="83"/>
      <c r="C131" s="83"/>
      <c r="D131" s="83"/>
      <c r="E131" s="83"/>
      <c r="F131" s="83"/>
      <c r="G131" s="83"/>
      <c r="H131" s="78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85"/>
      <c r="U131" s="86"/>
      <c r="V131" s="86"/>
      <c r="W131" s="83"/>
      <c r="X131" s="83"/>
      <c r="Y131" s="83"/>
      <c r="Z131" s="83"/>
      <c r="AA131" s="84"/>
    </row>
    <row r="132" spans="1:27" ht="14.25" hidden="1" customHeight="1">
      <c r="A132" s="83"/>
      <c r="B132" s="83"/>
      <c r="C132" s="83"/>
      <c r="D132" s="83"/>
      <c r="E132" s="83"/>
      <c r="F132" s="83"/>
      <c r="G132" s="83"/>
      <c r="H132" s="78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85"/>
      <c r="U132" s="86"/>
      <c r="V132" s="86"/>
      <c r="W132" s="83"/>
      <c r="X132" s="83"/>
      <c r="Y132" s="83"/>
      <c r="Z132" s="83"/>
      <c r="AA132" s="84"/>
    </row>
    <row r="133" spans="1:27" ht="14.25" hidden="1" customHeight="1">
      <c r="A133" s="83"/>
      <c r="B133" s="83"/>
      <c r="C133" s="83"/>
      <c r="D133" s="83"/>
      <c r="E133" s="83"/>
      <c r="F133" s="83"/>
      <c r="G133" s="83"/>
      <c r="H133" s="78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85"/>
      <c r="U133" s="86"/>
      <c r="V133" s="86"/>
      <c r="W133" s="83"/>
      <c r="X133" s="83"/>
      <c r="Y133" s="83"/>
      <c r="Z133" s="83"/>
      <c r="AA133" s="84"/>
    </row>
    <row r="134" spans="1:27" ht="14.25" hidden="1" customHeight="1">
      <c r="A134" s="83"/>
      <c r="B134" s="83"/>
      <c r="C134" s="83"/>
      <c r="D134" s="83"/>
      <c r="E134" s="83"/>
      <c r="F134" s="83"/>
      <c r="G134" s="83"/>
      <c r="H134" s="78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85"/>
      <c r="U134" s="86"/>
      <c r="V134" s="86"/>
      <c r="W134" s="83"/>
      <c r="X134" s="83"/>
      <c r="Y134" s="83"/>
      <c r="Z134" s="83"/>
      <c r="AA134" s="84"/>
    </row>
    <row r="135" spans="1:27" ht="14.25" hidden="1" customHeight="1">
      <c r="A135" s="83"/>
      <c r="B135" s="83"/>
      <c r="C135" s="83"/>
      <c r="D135" s="83"/>
      <c r="E135" s="83"/>
      <c r="F135" s="83"/>
      <c r="G135" s="83"/>
      <c r="H135" s="78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85"/>
      <c r="U135" s="86"/>
      <c r="V135" s="86"/>
      <c r="W135" s="83"/>
      <c r="X135" s="83"/>
      <c r="Y135" s="83"/>
      <c r="Z135" s="83"/>
      <c r="AA135" s="84"/>
    </row>
    <row r="136" spans="1:27" ht="14.25" hidden="1" customHeight="1">
      <c r="A136" s="83"/>
      <c r="B136" s="83"/>
      <c r="C136" s="83"/>
      <c r="D136" s="83"/>
      <c r="E136" s="83"/>
      <c r="F136" s="83"/>
      <c r="G136" s="83"/>
      <c r="H136" s="78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85"/>
      <c r="U136" s="86"/>
      <c r="V136" s="86"/>
      <c r="W136" s="83"/>
      <c r="X136" s="83"/>
      <c r="Y136" s="83"/>
      <c r="Z136" s="83"/>
      <c r="AA136" s="84"/>
    </row>
    <row r="137" spans="1:27" ht="14.25" hidden="1" customHeight="1">
      <c r="A137" s="83"/>
      <c r="B137" s="83"/>
      <c r="C137" s="83"/>
      <c r="D137" s="83"/>
      <c r="E137" s="83"/>
      <c r="F137" s="83"/>
      <c r="G137" s="83"/>
      <c r="H137" s="78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85"/>
      <c r="U137" s="86"/>
      <c r="V137" s="86"/>
      <c r="W137" s="83"/>
      <c r="X137" s="83"/>
      <c r="Y137" s="83"/>
      <c r="Z137" s="83"/>
      <c r="AA137" s="84"/>
    </row>
    <row r="138" spans="1:27" ht="14.25" hidden="1" customHeight="1">
      <c r="A138" s="83"/>
      <c r="B138" s="83"/>
      <c r="C138" s="83"/>
      <c r="D138" s="83"/>
      <c r="E138" s="83"/>
      <c r="F138" s="83"/>
      <c r="G138" s="83"/>
      <c r="H138" s="78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85"/>
      <c r="U138" s="86"/>
      <c r="V138" s="86"/>
      <c r="W138" s="83"/>
      <c r="X138" s="83"/>
      <c r="Y138" s="83"/>
      <c r="Z138" s="83"/>
      <c r="AA138" s="84"/>
    </row>
    <row r="139" spans="1:27" ht="14.25" hidden="1" customHeight="1">
      <c r="A139" s="83"/>
      <c r="B139" s="83"/>
      <c r="C139" s="83"/>
      <c r="D139" s="83"/>
      <c r="E139" s="83"/>
      <c r="F139" s="83"/>
      <c r="G139" s="83"/>
      <c r="H139" s="78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85"/>
      <c r="U139" s="86"/>
      <c r="V139" s="86"/>
      <c r="W139" s="83"/>
      <c r="X139" s="83"/>
      <c r="Y139" s="83"/>
      <c r="Z139" s="83"/>
      <c r="AA139" s="84"/>
    </row>
    <row r="140" spans="1:27" ht="14.25" hidden="1" customHeight="1">
      <c r="A140" s="83"/>
      <c r="B140" s="83"/>
      <c r="C140" s="83"/>
      <c r="D140" s="83"/>
      <c r="E140" s="83"/>
      <c r="F140" s="83"/>
      <c r="G140" s="83"/>
      <c r="H140" s="78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85"/>
      <c r="U140" s="86"/>
      <c r="V140" s="86"/>
      <c r="W140" s="83"/>
      <c r="X140" s="83"/>
      <c r="Y140" s="83"/>
      <c r="Z140" s="83"/>
      <c r="AA140" s="84"/>
    </row>
    <row r="141" spans="1:27" ht="14.25" hidden="1" customHeight="1">
      <c r="A141" s="83"/>
      <c r="B141" s="83"/>
      <c r="C141" s="83"/>
      <c r="D141" s="83"/>
      <c r="E141" s="83"/>
      <c r="F141" s="83"/>
      <c r="G141" s="83"/>
      <c r="H141" s="78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85"/>
      <c r="U141" s="86"/>
      <c r="V141" s="86"/>
      <c r="W141" s="83"/>
      <c r="X141" s="83"/>
      <c r="Y141" s="83"/>
      <c r="Z141" s="83"/>
      <c r="AA141" s="84"/>
    </row>
    <row r="142" spans="1:27" ht="14.25" hidden="1" customHeight="1">
      <c r="A142" s="83"/>
      <c r="B142" s="83"/>
      <c r="C142" s="83"/>
      <c r="D142" s="83"/>
      <c r="E142" s="83"/>
      <c r="F142" s="83"/>
      <c r="G142" s="83"/>
      <c r="H142" s="78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85"/>
      <c r="U142" s="86"/>
      <c r="V142" s="86"/>
      <c r="W142" s="83"/>
      <c r="X142" s="83"/>
      <c r="Y142" s="83"/>
      <c r="Z142" s="83"/>
      <c r="AA142" s="84"/>
    </row>
    <row r="143" spans="1:27" ht="14.25" hidden="1" customHeight="1">
      <c r="A143" s="83"/>
      <c r="B143" s="83"/>
      <c r="C143" s="83"/>
      <c r="D143" s="83"/>
      <c r="E143" s="83"/>
      <c r="F143" s="83"/>
      <c r="G143" s="83"/>
      <c r="H143" s="78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85"/>
      <c r="U143" s="86"/>
      <c r="V143" s="86"/>
      <c r="W143" s="83"/>
      <c r="X143" s="83"/>
      <c r="Y143" s="83"/>
      <c r="Z143" s="83"/>
      <c r="AA143" s="84"/>
    </row>
    <row r="144" spans="1:27" ht="14.25" hidden="1" customHeight="1">
      <c r="A144" s="83"/>
      <c r="B144" s="83"/>
      <c r="C144" s="83"/>
      <c r="D144" s="83"/>
      <c r="E144" s="83"/>
      <c r="F144" s="83"/>
      <c r="G144" s="83"/>
      <c r="H144" s="78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85"/>
      <c r="U144" s="86"/>
      <c r="V144" s="86"/>
      <c r="W144" s="83"/>
      <c r="X144" s="83"/>
      <c r="Y144" s="83"/>
      <c r="Z144" s="83"/>
      <c r="AA144" s="84"/>
    </row>
    <row r="145" spans="1:27" ht="14.25" hidden="1" customHeight="1">
      <c r="A145" s="83"/>
      <c r="B145" s="83"/>
      <c r="C145" s="83"/>
      <c r="D145" s="83"/>
      <c r="E145" s="83"/>
      <c r="F145" s="83"/>
      <c r="G145" s="83"/>
      <c r="H145" s="78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85"/>
      <c r="U145" s="86"/>
      <c r="V145" s="86"/>
      <c r="W145" s="83"/>
      <c r="X145" s="83"/>
      <c r="Y145" s="83"/>
      <c r="Z145" s="83"/>
      <c r="AA145" s="84"/>
    </row>
    <row r="146" spans="1:27" ht="14.25" hidden="1" customHeight="1">
      <c r="A146" s="83"/>
      <c r="B146" s="83"/>
      <c r="C146" s="83"/>
      <c r="D146" s="83"/>
      <c r="E146" s="83"/>
      <c r="F146" s="83"/>
      <c r="G146" s="83"/>
      <c r="H146" s="78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85"/>
      <c r="U146" s="86"/>
      <c r="V146" s="86"/>
      <c r="W146" s="83"/>
      <c r="X146" s="83"/>
      <c r="Y146" s="83"/>
      <c r="Z146" s="83"/>
      <c r="AA146" s="84"/>
    </row>
    <row r="147" spans="1:27" ht="14.25" hidden="1" customHeight="1">
      <c r="A147" s="83"/>
      <c r="B147" s="83"/>
      <c r="C147" s="83"/>
      <c r="D147" s="83"/>
      <c r="E147" s="83"/>
      <c r="F147" s="83"/>
      <c r="G147" s="83"/>
      <c r="H147" s="78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85"/>
      <c r="U147" s="86"/>
      <c r="V147" s="86"/>
      <c r="W147" s="83"/>
      <c r="X147" s="83"/>
      <c r="Y147" s="83"/>
      <c r="Z147" s="83"/>
      <c r="AA147" s="84"/>
    </row>
    <row r="148" spans="1:27" ht="14.25" hidden="1" customHeight="1">
      <c r="A148" s="83"/>
      <c r="B148" s="83"/>
      <c r="C148" s="83"/>
      <c r="D148" s="83"/>
      <c r="E148" s="83"/>
      <c r="F148" s="83"/>
      <c r="G148" s="83"/>
      <c r="H148" s="78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85"/>
      <c r="U148" s="86"/>
      <c r="V148" s="86"/>
      <c r="W148" s="83"/>
      <c r="X148" s="83"/>
      <c r="Y148" s="83"/>
      <c r="Z148" s="83"/>
      <c r="AA148" s="84"/>
    </row>
    <row r="149" spans="1:27" ht="14.25" hidden="1" customHeight="1">
      <c r="A149" s="83"/>
      <c r="B149" s="83"/>
      <c r="C149" s="83"/>
      <c r="D149" s="83"/>
      <c r="E149" s="83"/>
      <c r="F149" s="83"/>
      <c r="G149" s="83"/>
      <c r="H149" s="78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85"/>
      <c r="U149" s="86"/>
      <c r="V149" s="86"/>
      <c r="W149" s="83"/>
      <c r="X149" s="83"/>
      <c r="Y149" s="83"/>
      <c r="Z149" s="83"/>
      <c r="AA149" s="84"/>
    </row>
    <row r="150" spans="1:27" ht="14.25" hidden="1" customHeight="1">
      <c r="A150" s="83"/>
      <c r="B150" s="83"/>
      <c r="C150" s="83"/>
      <c r="D150" s="83"/>
      <c r="E150" s="83"/>
      <c r="F150" s="83"/>
      <c r="G150" s="83"/>
      <c r="H150" s="78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85"/>
      <c r="U150" s="86"/>
      <c r="V150" s="86"/>
      <c r="W150" s="83"/>
      <c r="X150" s="83"/>
      <c r="Y150" s="83"/>
      <c r="Z150" s="83"/>
      <c r="AA150" s="84"/>
    </row>
    <row r="151" spans="1:27" ht="14.25" hidden="1" customHeight="1">
      <c r="A151" s="83"/>
      <c r="B151" s="83"/>
      <c r="C151" s="83"/>
      <c r="D151" s="83"/>
      <c r="E151" s="83"/>
      <c r="F151" s="83"/>
      <c r="G151" s="83"/>
      <c r="H151" s="78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85"/>
      <c r="U151" s="86"/>
      <c r="V151" s="86"/>
      <c r="W151" s="83"/>
      <c r="X151" s="83"/>
      <c r="Y151" s="83"/>
      <c r="Z151" s="83"/>
      <c r="AA151" s="84"/>
    </row>
    <row r="152" spans="1:27" ht="14.25" hidden="1" customHeight="1">
      <c r="A152" s="83"/>
      <c r="B152" s="83"/>
      <c r="C152" s="83"/>
      <c r="D152" s="83"/>
      <c r="E152" s="83"/>
      <c r="F152" s="83"/>
      <c r="G152" s="83"/>
      <c r="H152" s="78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85"/>
      <c r="U152" s="86"/>
      <c r="V152" s="86"/>
      <c r="W152" s="83"/>
      <c r="X152" s="83"/>
      <c r="Y152" s="83"/>
      <c r="Z152" s="83"/>
      <c r="AA152" s="84"/>
    </row>
    <row r="153" spans="1:27" ht="14.25" hidden="1" customHeight="1">
      <c r="A153" s="83"/>
      <c r="B153" s="83"/>
      <c r="C153" s="83"/>
      <c r="D153" s="83"/>
      <c r="E153" s="83"/>
      <c r="F153" s="83"/>
      <c r="G153" s="83"/>
      <c r="H153" s="78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85"/>
      <c r="U153" s="86"/>
      <c r="V153" s="86"/>
      <c r="W153" s="83"/>
      <c r="X153" s="83"/>
      <c r="Y153" s="83"/>
      <c r="Z153" s="83"/>
      <c r="AA153" s="84"/>
    </row>
    <row r="154" spans="1:27" ht="14.25" hidden="1" customHeight="1">
      <c r="A154" s="83"/>
      <c r="B154" s="83"/>
      <c r="C154" s="83"/>
      <c r="D154" s="83"/>
      <c r="E154" s="83"/>
      <c r="F154" s="83"/>
      <c r="G154" s="83"/>
      <c r="H154" s="78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85"/>
      <c r="U154" s="86"/>
      <c r="V154" s="86"/>
      <c r="W154" s="83"/>
      <c r="X154" s="83"/>
      <c r="Y154" s="83"/>
      <c r="Z154" s="83"/>
      <c r="AA154" s="84"/>
    </row>
    <row r="155" spans="1:27" ht="14.25" hidden="1" customHeight="1">
      <c r="A155" s="83"/>
      <c r="B155" s="83"/>
      <c r="C155" s="83"/>
      <c r="D155" s="83"/>
      <c r="E155" s="83"/>
      <c r="F155" s="83"/>
      <c r="G155" s="83"/>
      <c r="H155" s="78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85"/>
      <c r="U155" s="86"/>
      <c r="V155" s="86"/>
      <c r="W155" s="83"/>
      <c r="X155" s="83"/>
      <c r="Y155" s="83"/>
      <c r="Z155" s="83"/>
      <c r="AA155" s="84"/>
    </row>
    <row r="156" spans="1:27" ht="14.25" hidden="1" customHeight="1">
      <c r="A156" s="83"/>
      <c r="B156" s="83"/>
      <c r="C156" s="83"/>
      <c r="D156" s="83"/>
      <c r="E156" s="83"/>
      <c r="F156" s="83"/>
      <c r="G156" s="83"/>
      <c r="H156" s="78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85"/>
      <c r="U156" s="86"/>
      <c r="V156" s="86"/>
      <c r="W156" s="83"/>
      <c r="X156" s="83"/>
      <c r="Y156" s="83"/>
      <c r="Z156" s="83"/>
      <c r="AA156" s="84"/>
    </row>
    <row r="157" spans="1:27" ht="14.25" hidden="1" customHeight="1">
      <c r="A157" s="83"/>
      <c r="B157" s="83"/>
      <c r="C157" s="83"/>
      <c r="D157" s="83"/>
      <c r="E157" s="83"/>
      <c r="F157" s="83"/>
      <c r="G157" s="83"/>
      <c r="H157" s="78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85"/>
      <c r="U157" s="86"/>
      <c r="V157" s="86"/>
      <c r="W157" s="83"/>
      <c r="X157" s="83"/>
      <c r="Y157" s="83"/>
      <c r="Z157" s="83"/>
      <c r="AA157" s="84"/>
    </row>
    <row r="158" spans="1:27" ht="14.25" hidden="1" customHeight="1">
      <c r="A158" s="83"/>
      <c r="B158" s="83"/>
      <c r="C158" s="83"/>
      <c r="D158" s="83"/>
      <c r="E158" s="83"/>
      <c r="F158" s="83"/>
      <c r="G158" s="83"/>
      <c r="H158" s="78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85"/>
      <c r="U158" s="86"/>
      <c r="V158" s="86"/>
      <c r="W158" s="83"/>
      <c r="X158" s="83"/>
      <c r="Y158" s="83"/>
      <c r="Z158" s="83"/>
      <c r="AA158" s="84"/>
    </row>
    <row r="159" spans="1:27" ht="14.25" hidden="1" customHeight="1">
      <c r="A159" s="83"/>
      <c r="B159" s="83"/>
      <c r="C159" s="83"/>
      <c r="D159" s="83"/>
      <c r="E159" s="83"/>
      <c r="F159" s="83"/>
      <c r="G159" s="83"/>
      <c r="H159" s="78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85"/>
      <c r="U159" s="86"/>
      <c r="V159" s="86"/>
      <c r="W159" s="83"/>
      <c r="X159" s="83"/>
      <c r="Y159" s="83"/>
      <c r="Z159" s="83"/>
      <c r="AA159" s="84"/>
    </row>
    <row r="160" spans="1:27" ht="14.25" hidden="1" customHeight="1">
      <c r="A160" s="83"/>
      <c r="B160" s="83"/>
      <c r="C160" s="83"/>
      <c r="D160" s="83"/>
      <c r="E160" s="83"/>
      <c r="F160" s="83"/>
      <c r="G160" s="83"/>
      <c r="H160" s="78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85"/>
      <c r="U160" s="86"/>
      <c r="V160" s="86"/>
      <c r="W160" s="83"/>
      <c r="X160" s="83"/>
      <c r="Y160" s="83"/>
      <c r="Z160" s="83"/>
      <c r="AA160" s="84"/>
    </row>
    <row r="161" spans="1:27" ht="14.25" hidden="1" customHeight="1">
      <c r="A161" s="83"/>
      <c r="B161" s="83"/>
      <c r="C161" s="83"/>
      <c r="D161" s="83"/>
      <c r="E161" s="83"/>
      <c r="F161" s="83"/>
      <c r="G161" s="83"/>
      <c r="H161" s="78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85"/>
      <c r="U161" s="86"/>
      <c r="V161" s="86"/>
      <c r="W161" s="83"/>
      <c r="X161" s="83"/>
      <c r="Y161" s="83"/>
      <c r="Z161" s="83"/>
      <c r="AA161" s="84"/>
    </row>
    <row r="162" spans="1:27" ht="14.25" hidden="1" customHeight="1">
      <c r="A162" s="83"/>
      <c r="B162" s="83"/>
      <c r="C162" s="83"/>
      <c r="D162" s="83"/>
      <c r="E162" s="83"/>
      <c r="F162" s="83"/>
      <c r="G162" s="83"/>
      <c r="H162" s="78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85"/>
      <c r="U162" s="86"/>
      <c r="V162" s="86"/>
      <c r="W162" s="83"/>
      <c r="X162" s="83"/>
      <c r="Y162" s="83"/>
      <c r="Z162" s="83"/>
      <c r="AA162" s="84"/>
    </row>
    <row r="163" spans="1:27" ht="14.25" hidden="1" customHeight="1">
      <c r="A163" s="83"/>
      <c r="B163" s="83"/>
      <c r="C163" s="83"/>
      <c r="D163" s="83"/>
      <c r="E163" s="83"/>
      <c r="F163" s="83"/>
      <c r="G163" s="83"/>
      <c r="H163" s="78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85"/>
      <c r="U163" s="86"/>
      <c r="V163" s="86"/>
      <c r="W163" s="83"/>
      <c r="X163" s="83"/>
      <c r="Y163" s="83"/>
      <c r="Z163" s="83"/>
      <c r="AA163" s="84"/>
    </row>
    <row r="164" spans="1:27" ht="14.25" hidden="1" customHeight="1">
      <c r="A164" s="83"/>
      <c r="B164" s="83"/>
      <c r="C164" s="83"/>
      <c r="D164" s="83"/>
      <c r="E164" s="83"/>
      <c r="F164" s="83"/>
      <c r="G164" s="83"/>
      <c r="H164" s="78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85"/>
      <c r="U164" s="86"/>
      <c r="V164" s="86"/>
      <c r="W164" s="83"/>
      <c r="X164" s="83"/>
      <c r="Y164" s="83"/>
      <c r="Z164" s="83"/>
      <c r="AA164" s="84"/>
    </row>
    <row r="165" spans="1:27" ht="14.25" hidden="1" customHeight="1">
      <c r="A165" s="83"/>
      <c r="B165" s="83"/>
      <c r="C165" s="83"/>
      <c r="D165" s="83"/>
      <c r="E165" s="83"/>
      <c r="F165" s="83"/>
      <c r="G165" s="83"/>
      <c r="H165" s="78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85"/>
      <c r="U165" s="86"/>
      <c r="V165" s="86"/>
      <c r="W165" s="83"/>
      <c r="X165" s="83"/>
      <c r="Y165" s="83"/>
      <c r="Z165" s="83"/>
      <c r="AA165" s="84"/>
    </row>
    <row r="166" spans="1:27" ht="14.25" hidden="1" customHeight="1">
      <c r="A166" s="83"/>
      <c r="B166" s="83"/>
      <c r="C166" s="83"/>
      <c r="D166" s="83"/>
      <c r="E166" s="83"/>
      <c r="F166" s="83"/>
      <c r="G166" s="83"/>
      <c r="H166" s="78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85"/>
      <c r="U166" s="86"/>
      <c r="V166" s="86"/>
      <c r="W166" s="83"/>
      <c r="X166" s="83"/>
      <c r="Y166" s="83"/>
      <c r="Z166" s="83"/>
      <c r="AA166" s="84"/>
    </row>
    <row r="167" spans="1:27" ht="14.25" hidden="1" customHeight="1">
      <c r="A167" s="83"/>
      <c r="B167" s="83"/>
      <c r="C167" s="83"/>
      <c r="D167" s="83"/>
      <c r="E167" s="83"/>
      <c r="F167" s="83"/>
      <c r="G167" s="83"/>
      <c r="H167" s="78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85"/>
      <c r="U167" s="86"/>
      <c r="V167" s="86"/>
      <c r="W167" s="83"/>
      <c r="X167" s="83"/>
      <c r="Y167" s="83"/>
      <c r="Z167" s="83"/>
      <c r="AA167" s="84"/>
    </row>
    <row r="168" spans="1:27" ht="14.25" hidden="1" customHeight="1">
      <c r="A168" s="83"/>
      <c r="B168" s="83"/>
      <c r="C168" s="83"/>
      <c r="D168" s="83"/>
      <c r="E168" s="83"/>
      <c r="F168" s="83"/>
      <c r="G168" s="83"/>
      <c r="H168" s="78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85"/>
      <c r="U168" s="86"/>
      <c r="V168" s="86"/>
      <c r="W168" s="83"/>
      <c r="X168" s="83"/>
      <c r="Y168" s="83"/>
      <c r="Z168" s="83"/>
      <c r="AA168" s="84"/>
    </row>
    <row r="169" spans="1:27" ht="14.25" hidden="1" customHeight="1">
      <c r="A169" s="83"/>
      <c r="B169" s="83"/>
      <c r="C169" s="83"/>
      <c r="D169" s="83"/>
      <c r="E169" s="83"/>
      <c r="F169" s="83"/>
      <c r="G169" s="83"/>
      <c r="H169" s="78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85"/>
      <c r="U169" s="86"/>
      <c r="V169" s="86"/>
      <c r="W169" s="83"/>
      <c r="X169" s="83"/>
      <c r="Y169" s="83"/>
      <c r="Z169" s="83"/>
      <c r="AA169" s="84"/>
    </row>
    <row r="170" spans="1:27" ht="14.25" hidden="1" customHeight="1">
      <c r="A170" s="83"/>
      <c r="B170" s="83"/>
      <c r="C170" s="83"/>
      <c r="D170" s="83"/>
      <c r="E170" s="83"/>
      <c r="F170" s="83"/>
      <c r="G170" s="83"/>
      <c r="H170" s="78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85"/>
      <c r="U170" s="86"/>
      <c r="V170" s="86"/>
      <c r="W170" s="83"/>
      <c r="X170" s="83"/>
      <c r="Y170" s="83"/>
      <c r="Z170" s="83"/>
      <c r="AA170" s="84"/>
    </row>
    <row r="171" spans="1:27" ht="14.25" hidden="1" customHeight="1">
      <c r="A171" s="83"/>
      <c r="B171" s="83"/>
      <c r="C171" s="83"/>
      <c r="D171" s="83"/>
      <c r="E171" s="83"/>
      <c r="F171" s="83"/>
      <c r="G171" s="83"/>
      <c r="H171" s="78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85"/>
      <c r="U171" s="86"/>
      <c r="V171" s="86"/>
      <c r="W171" s="83"/>
      <c r="X171" s="83"/>
      <c r="Y171" s="83"/>
      <c r="Z171" s="83"/>
      <c r="AA171" s="84"/>
    </row>
    <row r="172" spans="1:27" ht="14.25" hidden="1" customHeight="1">
      <c r="A172" s="83"/>
      <c r="B172" s="83"/>
      <c r="C172" s="83"/>
      <c r="D172" s="83"/>
      <c r="E172" s="83"/>
      <c r="F172" s="83"/>
      <c r="G172" s="83"/>
      <c r="H172" s="78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85"/>
      <c r="U172" s="86"/>
      <c r="V172" s="86"/>
      <c r="W172" s="83"/>
      <c r="X172" s="83"/>
      <c r="Y172" s="83"/>
      <c r="Z172" s="83"/>
      <c r="AA172" s="84"/>
    </row>
    <row r="173" spans="1:27" ht="14.25" hidden="1" customHeight="1">
      <c r="A173" s="83"/>
      <c r="B173" s="83"/>
      <c r="C173" s="83"/>
      <c r="D173" s="83"/>
      <c r="E173" s="83"/>
      <c r="F173" s="83"/>
      <c r="G173" s="83"/>
      <c r="H173" s="78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85"/>
      <c r="U173" s="86"/>
      <c r="V173" s="86"/>
      <c r="W173" s="83"/>
      <c r="X173" s="83"/>
      <c r="Y173" s="83"/>
      <c r="Z173" s="83"/>
      <c r="AA173" s="84"/>
    </row>
    <row r="174" spans="1:27" ht="14.25" hidden="1" customHeight="1">
      <c r="A174" s="83"/>
      <c r="B174" s="83"/>
      <c r="C174" s="83"/>
      <c r="D174" s="83"/>
      <c r="E174" s="83"/>
      <c r="F174" s="83"/>
      <c r="G174" s="83"/>
      <c r="H174" s="78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85"/>
      <c r="U174" s="86"/>
      <c r="V174" s="86"/>
      <c r="W174" s="83"/>
      <c r="X174" s="83"/>
      <c r="Y174" s="83"/>
      <c r="Z174" s="83"/>
      <c r="AA174" s="84"/>
    </row>
    <row r="175" spans="1:27" ht="14.25" hidden="1" customHeight="1">
      <c r="A175" s="83"/>
      <c r="B175" s="83"/>
      <c r="C175" s="83"/>
      <c r="D175" s="83"/>
      <c r="E175" s="83"/>
      <c r="F175" s="83"/>
      <c r="G175" s="83"/>
      <c r="H175" s="78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85"/>
      <c r="U175" s="86"/>
      <c r="V175" s="86"/>
      <c r="W175" s="83"/>
      <c r="X175" s="83"/>
      <c r="Y175" s="83"/>
      <c r="Z175" s="83"/>
      <c r="AA175" s="84"/>
    </row>
    <row r="176" spans="1:27" ht="14.25" hidden="1" customHeight="1">
      <c r="A176" s="83"/>
      <c r="B176" s="83"/>
      <c r="C176" s="83"/>
      <c r="D176" s="83"/>
      <c r="E176" s="83"/>
      <c r="F176" s="83"/>
      <c r="G176" s="83"/>
      <c r="H176" s="78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85"/>
      <c r="U176" s="86"/>
      <c r="V176" s="86"/>
      <c r="W176" s="83"/>
      <c r="X176" s="83"/>
      <c r="Y176" s="83"/>
      <c r="Z176" s="83"/>
      <c r="AA176" s="84"/>
    </row>
    <row r="177" spans="1:27" ht="14.25" hidden="1" customHeight="1">
      <c r="A177" s="83"/>
      <c r="B177" s="83"/>
      <c r="C177" s="83"/>
      <c r="D177" s="83"/>
      <c r="E177" s="83"/>
      <c r="F177" s="83"/>
      <c r="G177" s="83"/>
      <c r="H177" s="78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85"/>
      <c r="U177" s="86"/>
      <c r="V177" s="86"/>
      <c r="W177" s="83"/>
      <c r="X177" s="83"/>
      <c r="Y177" s="83"/>
      <c r="Z177" s="83"/>
      <c r="AA177" s="84"/>
    </row>
    <row r="178" spans="1:27" ht="14.25" hidden="1" customHeight="1">
      <c r="A178" s="83"/>
      <c r="B178" s="83"/>
      <c r="C178" s="83"/>
      <c r="D178" s="83"/>
      <c r="E178" s="83"/>
      <c r="F178" s="83"/>
      <c r="G178" s="83"/>
      <c r="H178" s="78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85"/>
      <c r="U178" s="86"/>
      <c r="V178" s="86"/>
      <c r="W178" s="83"/>
      <c r="X178" s="83"/>
      <c r="Y178" s="83"/>
      <c r="Z178" s="83"/>
      <c r="AA178" s="84"/>
    </row>
    <row r="179" spans="1:27" ht="14.25" hidden="1" customHeight="1">
      <c r="A179" s="83"/>
      <c r="B179" s="83"/>
      <c r="C179" s="83"/>
      <c r="D179" s="83"/>
      <c r="E179" s="83"/>
      <c r="F179" s="83"/>
      <c r="G179" s="83"/>
      <c r="H179" s="78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85"/>
      <c r="U179" s="86"/>
      <c r="V179" s="86"/>
      <c r="W179" s="83"/>
      <c r="X179" s="83"/>
      <c r="Y179" s="83"/>
      <c r="Z179" s="83"/>
      <c r="AA179" s="84"/>
    </row>
    <row r="180" spans="1:27" ht="14.25" hidden="1" customHeight="1">
      <c r="A180" s="83"/>
      <c r="B180" s="83"/>
      <c r="C180" s="83"/>
      <c r="D180" s="83"/>
      <c r="E180" s="83"/>
      <c r="F180" s="83"/>
      <c r="G180" s="83"/>
      <c r="H180" s="78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85"/>
      <c r="U180" s="86"/>
      <c r="V180" s="86"/>
      <c r="W180" s="83"/>
      <c r="X180" s="83"/>
      <c r="Y180" s="83"/>
      <c r="Z180" s="83"/>
      <c r="AA180" s="84"/>
    </row>
    <row r="181" spans="1:27" ht="14.25" hidden="1" customHeight="1">
      <c r="A181" s="83"/>
      <c r="B181" s="83"/>
      <c r="C181" s="83"/>
      <c r="D181" s="83"/>
      <c r="E181" s="83"/>
      <c r="F181" s="83"/>
      <c r="G181" s="83"/>
      <c r="H181" s="78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85"/>
      <c r="U181" s="86"/>
      <c r="V181" s="86"/>
      <c r="W181" s="83"/>
      <c r="X181" s="83"/>
      <c r="Y181" s="83"/>
      <c r="Z181" s="83"/>
      <c r="AA181" s="84"/>
    </row>
    <row r="182" spans="1:27" ht="14.25" hidden="1" customHeight="1">
      <c r="A182" s="83"/>
      <c r="B182" s="83"/>
      <c r="C182" s="83"/>
      <c r="D182" s="83"/>
      <c r="E182" s="83"/>
      <c r="F182" s="83"/>
      <c r="G182" s="83"/>
      <c r="H182" s="78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85"/>
      <c r="U182" s="86"/>
      <c r="V182" s="86"/>
      <c r="W182" s="83"/>
      <c r="X182" s="83"/>
      <c r="Y182" s="83"/>
      <c r="Z182" s="83"/>
      <c r="AA182" s="84"/>
    </row>
    <row r="183" spans="1:27" ht="14.25" hidden="1" customHeight="1">
      <c r="A183" s="83"/>
      <c r="B183" s="83"/>
      <c r="C183" s="83"/>
      <c r="D183" s="83"/>
      <c r="E183" s="83"/>
      <c r="F183" s="83"/>
      <c r="G183" s="83"/>
      <c r="H183" s="78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85"/>
      <c r="U183" s="86"/>
      <c r="V183" s="86"/>
      <c r="W183" s="83"/>
      <c r="X183" s="83"/>
      <c r="Y183" s="83"/>
      <c r="Z183" s="83"/>
      <c r="AA183" s="84"/>
    </row>
    <row r="184" spans="1:27" ht="14.25" hidden="1" customHeight="1">
      <c r="A184" s="83"/>
      <c r="B184" s="83"/>
      <c r="C184" s="83"/>
      <c r="D184" s="83"/>
      <c r="E184" s="83"/>
      <c r="F184" s="83"/>
      <c r="G184" s="83"/>
      <c r="H184" s="78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85"/>
      <c r="U184" s="86"/>
      <c r="V184" s="86"/>
      <c r="W184" s="83"/>
      <c r="X184" s="83"/>
      <c r="Y184" s="83"/>
      <c r="Z184" s="83"/>
      <c r="AA184" s="84"/>
    </row>
    <row r="185" spans="1:27" ht="14.25" hidden="1" customHeight="1">
      <c r="A185" s="83"/>
      <c r="B185" s="83"/>
      <c r="C185" s="83"/>
      <c r="D185" s="83"/>
      <c r="E185" s="83"/>
      <c r="F185" s="83"/>
      <c r="G185" s="83"/>
      <c r="H185" s="78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85"/>
      <c r="U185" s="86"/>
      <c r="V185" s="86"/>
      <c r="W185" s="83"/>
      <c r="X185" s="83"/>
      <c r="Y185" s="83"/>
      <c r="Z185" s="83"/>
      <c r="AA185" s="84"/>
    </row>
    <row r="186" spans="1:27" ht="14.25" hidden="1" customHeight="1">
      <c r="A186" s="83"/>
      <c r="B186" s="83"/>
      <c r="C186" s="83"/>
      <c r="D186" s="83"/>
      <c r="E186" s="83"/>
      <c r="F186" s="83"/>
      <c r="G186" s="83"/>
      <c r="H186" s="78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85"/>
      <c r="U186" s="86"/>
      <c r="V186" s="86"/>
      <c r="W186" s="83"/>
      <c r="X186" s="83"/>
      <c r="Y186" s="83"/>
      <c r="Z186" s="83"/>
      <c r="AA186" s="84"/>
    </row>
    <row r="187" spans="1:27" ht="14.25" hidden="1" customHeight="1">
      <c r="A187" s="83"/>
      <c r="B187" s="83"/>
      <c r="C187" s="83"/>
      <c r="D187" s="83"/>
      <c r="E187" s="83"/>
      <c r="F187" s="83"/>
      <c r="G187" s="83"/>
      <c r="H187" s="78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85"/>
      <c r="U187" s="86"/>
      <c r="V187" s="86"/>
      <c r="W187" s="83"/>
      <c r="X187" s="83"/>
      <c r="Y187" s="83"/>
      <c r="Z187" s="83"/>
      <c r="AA187" s="84"/>
    </row>
    <row r="188" spans="1:27" ht="14.25" hidden="1" customHeight="1">
      <c r="A188" s="83"/>
      <c r="B188" s="83"/>
      <c r="C188" s="83"/>
      <c r="D188" s="83"/>
      <c r="E188" s="83"/>
      <c r="F188" s="83"/>
      <c r="G188" s="83"/>
      <c r="H188" s="78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85"/>
      <c r="U188" s="86"/>
      <c r="V188" s="86"/>
      <c r="W188" s="83"/>
      <c r="X188" s="83"/>
      <c r="Y188" s="83"/>
      <c r="Z188" s="83"/>
      <c r="AA188" s="84"/>
    </row>
    <row r="189" spans="1:27" ht="14.25" hidden="1" customHeight="1">
      <c r="A189" s="83"/>
      <c r="B189" s="83"/>
      <c r="C189" s="83"/>
      <c r="D189" s="83"/>
      <c r="E189" s="83"/>
      <c r="F189" s="83"/>
      <c r="G189" s="83"/>
      <c r="H189" s="78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85"/>
      <c r="U189" s="86"/>
      <c r="V189" s="86"/>
      <c r="W189" s="83"/>
      <c r="X189" s="83"/>
      <c r="Y189" s="83"/>
      <c r="Z189" s="83"/>
      <c r="AA189" s="84"/>
    </row>
    <row r="190" spans="1:27" ht="14.25" hidden="1" customHeight="1">
      <c r="A190" s="83"/>
      <c r="B190" s="83"/>
      <c r="C190" s="83"/>
      <c r="D190" s="83"/>
      <c r="E190" s="83"/>
      <c r="F190" s="83"/>
      <c r="G190" s="83"/>
      <c r="H190" s="78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85"/>
      <c r="U190" s="86"/>
      <c r="V190" s="86"/>
      <c r="W190" s="83"/>
      <c r="X190" s="83"/>
      <c r="Y190" s="83"/>
      <c r="Z190" s="83"/>
      <c r="AA190" s="84"/>
    </row>
    <row r="191" spans="1:27" ht="14.25" hidden="1" customHeight="1">
      <c r="A191" s="83"/>
      <c r="B191" s="83"/>
      <c r="C191" s="83"/>
      <c r="D191" s="83"/>
      <c r="E191" s="83"/>
      <c r="F191" s="83"/>
      <c r="G191" s="83"/>
      <c r="H191" s="78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85"/>
      <c r="U191" s="86"/>
      <c r="V191" s="86"/>
      <c r="W191" s="83"/>
      <c r="X191" s="83"/>
      <c r="Y191" s="83"/>
      <c r="Z191" s="83"/>
      <c r="AA191" s="84"/>
    </row>
    <row r="192" spans="1:27" ht="14.25" hidden="1" customHeight="1">
      <c r="A192" s="83"/>
      <c r="B192" s="83"/>
      <c r="C192" s="83"/>
      <c r="D192" s="83"/>
      <c r="E192" s="83"/>
      <c r="F192" s="83"/>
      <c r="G192" s="83"/>
      <c r="H192" s="78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85"/>
      <c r="U192" s="86"/>
      <c r="V192" s="86"/>
      <c r="W192" s="83"/>
      <c r="X192" s="83"/>
      <c r="Y192" s="83"/>
      <c r="Z192" s="83"/>
      <c r="AA192" s="84"/>
    </row>
    <row r="193" spans="1:27" ht="14.25" hidden="1" customHeight="1">
      <c r="A193" s="83"/>
      <c r="B193" s="83"/>
      <c r="C193" s="83"/>
      <c r="D193" s="83"/>
      <c r="E193" s="83"/>
      <c r="F193" s="83"/>
      <c r="G193" s="83"/>
      <c r="H193" s="78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85"/>
      <c r="U193" s="86"/>
      <c r="V193" s="86"/>
      <c r="W193" s="83"/>
      <c r="X193" s="83"/>
      <c r="Y193" s="83"/>
      <c r="Z193" s="83"/>
      <c r="AA193" s="84"/>
    </row>
    <row r="194" spans="1:27" ht="14.25" hidden="1" customHeight="1">
      <c r="A194" s="83"/>
      <c r="B194" s="83"/>
      <c r="C194" s="83"/>
      <c r="D194" s="83"/>
      <c r="E194" s="83"/>
      <c r="F194" s="83"/>
      <c r="G194" s="83"/>
      <c r="H194" s="78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85"/>
      <c r="U194" s="86"/>
      <c r="V194" s="86"/>
      <c r="W194" s="83"/>
      <c r="X194" s="83"/>
      <c r="Y194" s="83"/>
      <c r="Z194" s="83"/>
      <c r="AA194" s="84"/>
    </row>
    <row r="195" spans="1:27" ht="14.25" hidden="1" customHeight="1">
      <c r="A195" s="83"/>
      <c r="B195" s="83"/>
      <c r="C195" s="83"/>
      <c r="D195" s="83"/>
      <c r="E195" s="83"/>
      <c r="F195" s="83"/>
      <c r="G195" s="83"/>
      <c r="H195" s="78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85"/>
      <c r="U195" s="86"/>
      <c r="V195" s="86"/>
      <c r="W195" s="83"/>
      <c r="X195" s="83"/>
      <c r="Y195" s="83"/>
      <c r="Z195" s="83"/>
      <c r="AA195" s="84"/>
    </row>
    <row r="196" spans="1:27" ht="14.25" hidden="1" customHeight="1">
      <c r="A196" s="83"/>
      <c r="B196" s="83"/>
      <c r="C196" s="83"/>
      <c r="D196" s="83"/>
      <c r="E196" s="83"/>
      <c r="F196" s="83"/>
      <c r="G196" s="83"/>
      <c r="H196" s="78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85"/>
      <c r="U196" s="86"/>
      <c r="V196" s="86"/>
      <c r="W196" s="83"/>
      <c r="X196" s="83"/>
      <c r="Y196" s="83"/>
      <c r="Z196" s="83"/>
      <c r="AA196" s="84"/>
    </row>
    <row r="197" spans="1:27" ht="14.25" hidden="1" customHeight="1">
      <c r="A197" s="83"/>
      <c r="B197" s="83"/>
      <c r="C197" s="83"/>
      <c r="D197" s="83"/>
      <c r="E197" s="83"/>
      <c r="F197" s="83"/>
      <c r="G197" s="83"/>
      <c r="H197" s="78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85"/>
      <c r="U197" s="86"/>
      <c r="V197" s="86"/>
      <c r="W197" s="83"/>
      <c r="X197" s="83"/>
      <c r="Y197" s="83"/>
      <c r="Z197" s="83"/>
      <c r="AA197" s="84"/>
    </row>
    <row r="198" spans="1:27" ht="14.25" hidden="1" customHeight="1">
      <c r="A198" s="83"/>
      <c r="B198" s="83"/>
      <c r="C198" s="83"/>
      <c r="D198" s="83"/>
      <c r="E198" s="83"/>
      <c r="F198" s="83"/>
      <c r="G198" s="83"/>
      <c r="H198" s="78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85"/>
      <c r="U198" s="86"/>
      <c r="V198" s="86"/>
      <c r="W198" s="83"/>
      <c r="X198" s="83"/>
      <c r="Y198" s="83"/>
      <c r="Z198" s="83"/>
      <c r="AA198" s="84"/>
    </row>
    <row r="199" spans="1:27" ht="14.25" hidden="1" customHeight="1">
      <c r="A199" s="83"/>
      <c r="B199" s="83"/>
      <c r="C199" s="83"/>
      <c r="D199" s="83"/>
      <c r="E199" s="83"/>
      <c r="F199" s="83"/>
      <c r="G199" s="83"/>
      <c r="H199" s="78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85"/>
      <c r="U199" s="86"/>
      <c r="V199" s="86"/>
      <c r="W199" s="83"/>
      <c r="X199" s="83"/>
      <c r="Y199" s="83"/>
      <c r="Z199" s="83"/>
      <c r="AA199" s="84"/>
    </row>
    <row r="200" spans="1:27" ht="14.25" hidden="1" customHeight="1">
      <c r="A200" s="83"/>
      <c r="B200" s="83"/>
      <c r="C200" s="83"/>
      <c r="D200" s="83"/>
      <c r="E200" s="83"/>
      <c r="F200" s="83"/>
      <c r="G200" s="83"/>
      <c r="H200" s="78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85"/>
      <c r="U200" s="86"/>
      <c r="V200" s="86"/>
      <c r="W200" s="83"/>
      <c r="X200" s="83"/>
      <c r="Y200" s="83"/>
      <c r="Z200" s="83"/>
      <c r="AA200" s="84"/>
    </row>
    <row r="201" spans="1:27" ht="14.25" hidden="1" customHeight="1">
      <c r="A201" s="83"/>
      <c r="B201" s="83"/>
      <c r="C201" s="83"/>
      <c r="D201" s="83"/>
      <c r="E201" s="83"/>
      <c r="F201" s="83"/>
      <c r="G201" s="83"/>
      <c r="H201" s="78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85"/>
      <c r="U201" s="86"/>
      <c r="V201" s="86"/>
      <c r="W201" s="83"/>
      <c r="X201" s="83"/>
      <c r="Y201" s="83"/>
      <c r="Z201" s="83"/>
      <c r="AA201" s="84"/>
    </row>
    <row r="202" spans="1:27" ht="14.25" hidden="1" customHeight="1">
      <c r="A202" s="83"/>
      <c r="B202" s="83"/>
      <c r="C202" s="83"/>
      <c r="D202" s="83"/>
      <c r="E202" s="83"/>
      <c r="F202" s="83"/>
      <c r="G202" s="83"/>
      <c r="H202" s="78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85"/>
      <c r="U202" s="86"/>
      <c r="V202" s="86"/>
      <c r="W202" s="83"/>
      <c r="X202" s="83"/>
      <c r="Y202" s="83"/>
      <c r="Z202" s="83"/>
      <c r="AA202" s="84"/>
    </row>
    <row r="203" spans="1:27" ht="14.25" hidden="1" customHeight="1">
      <c r="A203" s="83"/>
      <c r="B203" s="83"/>
      <c r="C203" s="83"/>
      <c r="D203" s="83"/>
      <c r="E203" s="83"/>
      <c r="F203" s="83"/>
      <c r="G203" s="83"/>
      <c r="H203" s="78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85"/>
      <c r="U203" s="86"/>
      <c r="V203" s="86"/>
      <c r="W203" s="83"/>
      <c r="X203" s="83"/>
      <c r="Y203" s="83"/>
      <c r="Z203" s="83"/>
      <c r="AA203" s="84"/>
    </row>
    <row r="204" spans="1:27" ht="14.25" hidden="1" customHeight="1">
      <c r="A204" s="83"/>
      <c r="B204" s="83"/>
      <c r="C204" s="83"/>
      <c r="D204" s="83"/>
      <c r="E204" s="83"/>
      <c r="F204" s="83"/>
      <c r="G204" s="83"/>
      <c r="H204" s="78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85"/>
      <c r="U204" s="86"/>
      <c r="V204" s="86"/>
      <c r="W204" s="83"/>
      <c r="X204" s="83"/>
      <c r="Y204" s="83"/>
      <c r="Z204" s="83"/>
      <c r="AA204" s="84"/>
    </row>
    <row r="205" spans="1:27" ht="14.25" hidden="1" customHeight="1">
      <c r="A205" s="83"/>
      <c r="B205" s="83"/>
      <c r="C205" s="83"/>
      <c r="D205" s="83"/>
      <c r="E205" s="83"/>
      <c r="F205" s="83"/>
      <c r="G205" s="83"/>
      <c r="H205" s="78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85"/>
      <c r="U205" s="86"/>
      <c r="V205" s="86"/>
      <c r="W205" s="83"/>
      <c r="X205" s="83"/>
      <c r="Y205" s="83"/>
      <c r="Z205" s="83"/>
      <c r="AA205" s="84"/>
    </row>
    <row r="206" spans="1:27" ht="14.25" hidden="1" customHeight="1">
      <c r="A206" s="83"/>
      <c r="B206" s="83"/>
      <c r="C206" s="83"/>
      <c r="D206" s="83"/>
      <c r="E206" s="83"/>
      <c r="F206" s="83"/>
      <c r="G206" s="83"/>
      <c r="H206" s="78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85"/>
      <c r="U206" s="86"/>
      <c r="V206" s="86"/>
      <c r="W206" s="83"/>
      <c r="X206" s="83"/>
      <c r="Y206" s="83"/>
      <c r="Z206" s="83"/>
      <c r="AA206" s="84"/>
    </row>
    <row r="207" spans="1:27" ht="14.25" hidden="1" customHeight="1">
      <c r="A207" s="83"/>
      <c r="B207" s="83"/>
      <c r="C207" s="83"/>
      <c r="D207" s="83"/>
      <c r="E207" s="83"/>
      <c r="F207" s="83"/>
      <c r="G207" s="83"/>
      <c r="H207" s="78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85"/>
      <c r="U207" s="86"/>
      <c r="V207" s="86"/>
      <c r="W207" s="83"/>
      <c r="X207" s="83"/>
      <c r="Y207" s="83"/>
      <c r="Z207" s="83"/>
      <c r="AA207" s="84"/>
    </row>
    <row r="208" spans="1:27" ht="14.25" hidden="1" customHeight="1">
      <c r="A208" s="83"/>
      <c r="B208" s="83"/>
      <c r="C208" s="83"/>
      <c r="D208" s="83"/>
      <c r="E208" s="83"/>
      <c r="F208" s="83"/>
      <c r="G208" s="83"/>
      <c r="H208" s="78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85"/>
      <c r="U208" s="86"/>
      <c r="V208" s="86"/>
      <c r="W208" s="83"/>
      <c r="X208" s="83"/>
      <c r="Y208" s="83"/>
      <c r="Z208" s="83"/>
      <c r="AA208" s="84"/>
    </row>
    <row r="209" spans="1:27" ht="14.25" hidden="1" customHeight="1">
      <c r="A209" s="83"/>
      <c r="B209" s="83"/>
      <c r="C209" s="83"/>
      <c r="D209" s="83"/>
      <c r="E209" s="83"/>
      <c r="F209" s="83"/>
      <c r="G209" s="83"/>
      <c r="H209" s="78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85"/>
      <c r="U209" s="86"/>
      <c r="V209" s="86"/>
      <c r="W209" s="83"/>
      <c r="X209" s="83"/>
      <c r="Y209" s="83"/>
      <c r="Z209" s="83"/>
      <c r="AA209" s="84"/>
    </row>
    <row r="210" spans="1:27" ht="14.25" hidden="1" customHeight="1">
      <c r="A210" s="83"/>
      <c r="B210" s="83"/>
      <c r="C210" s="83"/>
      <c r="D210" s="83"/>
      <c r="E210" s="83"/>
      <c r="F210" s="83"/>
      <c r="G210" s="83"/>
      <c r="H210" s="78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85"/>
      <c r="U210" s="86"/>
      <c r="V210" s="86"/>
      <c r="W210" s="83"/>
      <c r="X210" s="83"/>
      <c r="Y210" s="83"/>
      <c r="Z210" s="83"/>
      <c r="AA210" s="84"/>
    </row>
    <row r="211" spans="1:27" ht="14.25" hidden="1" customHeight="1">
      <c r="A211" s="83"/>
      <c r="B211" s="83"/>
      <c r="C211" s="83"/>
      <c r="D211" s="83"/>
      <c r="E211" s="83"/>
      <c r="F211" s="83"/>
      <c r="G211" s="83"/>
      <c r="H211" s="78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85"/>
      <c r="U211" s="86"/>
      <c r="V211" s="86"/>
      <c r="W211" s="83"/>
      <c r="X211" s="83"/>
      <c r="Y211" s="83"/>
      <c r="Z211" s="83"/>
      <c r="AA211" s="84"/>
    </row>
    <row r="212" spans="1:27" ht="14.25" hidden="1" customHeight="1">
      <c r="A212" s="83"/>
      <c r="B212" s="83"/>
      <c r="C212" s="83"/>
      <c r="D212" s="83"/>
      <c r="E212" s="83"/>
      <c r="F212" s="83"/>
      <c r="G212" s="83"/>
      <c r="H212" s="78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85"/>
      <c r="U212" s="86"/>
      <c r="V212" s="86"/>
      <c r="W212" s="83"/>
      <c r="Y212" s="83"/>
      <c r="Z212" s="83"/>
      <c r="AA212" s="84"/>
    </row>
    <row r="213" spans="1:27" ht="14.25" hidden="1" customHeight="1">
      <c r="A213" s="83"/>
      <c r="B213" s="83"/>
      <c r="C213" s="83"/>
      <c r="D213" s="83"/>
      <c r="E213" s="83"/>
      <c r="F213" s="83"/>
      <c r="G213" s="83"/>
      <c r="H213" s="78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85"/>
      <c r="U213" s="86"/>
      <c r="V213" s="86"/>
      <c r="W213" s="83"/>
      <c r="Y213" s="83"/>
      <c r="Z213" s="83"/>
      <c r="AA213" s="84"/>
    </row>
    <row r="214" spans="1:27" ht="14.25" hidden="1" customHeight="1">
      <c r="A214" s="83"/>
      <c r="B214" s="83"/>
      <c r="C214" s="83"/>
      <c r="D214" s="83"/>
      <c r="E214" s="83"/>
      <c r="F214" s="83"/>
      <c r="G214" s="83"/>
      <c r="H214" s="78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85"/>
      <c r="U214" s="86"/>
      <c r="V214" s="86"/>
      <c r="W214" s="83"/>
      <c r="Y214" s="83"/>
      <c r="Z214" s="83"/>
      <c r="AA214" s="84"/>
    </row>
    <row r="215" spans="1:27" ht="14.25" hidden="1" customHeight="1">
      <c r="A215" s="83"/>
      <c r="B215" s="83"/>
      <c r="C215" s="83"/>
      <c r="D215" s="83"/>
      <c r="E215" s="83"/>
      <c r="F215" s="83"/>
      <c r="G215" s="83"/>
      <c r="H215" s="78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85"/>
      <c r="U215" s="86"/>
      <c r="V215" s="86"/>
      <c r="W215" s="83"/>
      <c r="Y215" s="83"/>
      <c r="Z215" s="83"/>
      <c r="AA215" s="84"/>
    </row>
    <row r="216" spans="1:27" ht="14.25" hidden="1" customHeight="1">
      <c r="A216" s="83"/>
      <c r="B216" s="83"/>
      <c r="C216" s="83"/>
      <c r="D216" s="83"/>
      <c r="E216" s="83"/>
      <c r="F216" s="83"/>
      <c r="G216" s="83"/>
      <c r="H216" s="78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85"/>
      <c r="U216" s="86"/>
      <c r="V216" s="86"/>
      <c r="W216" s="83"/>
      <c r="Y216" s="83"/>
      <c r="Z216" s="83"/>
      <c r="AA216" s="84"/>
    </row>
    <row r="217" spans="1:27" ht="14.25" hidden="1" customHeight="1">
      <c r="A217" s="83"/>
      <c r="B217" s="83"/>
      <c r="C217" s="83"/>
      <c r="D217" s="83"/>
      <c r="E217" s="83"/>
      <c r="F217" s="83"/>
      <c r="G217" s="83"/>
      <c r="H217" s="78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85"/>
      <c r="U217" s="86"/>
      <c r="V217" s="86"/>
      <c r="W217" s="83"/>
      <c r="Y217" s="83"/>
      <c r="Z217" s="83"/>
      <c r="AA217" s="84"/>
    </row>
    <row r="218" spans="1:27" ht="14.25" hidden="1" customHeight="1">
      <c r="A218" s="83"/>
      <c r="B218" s="83"/>
      <c r="C218" s="83"/>
      <c r="D218" s="83"/>
      <c r="E218" s="83"/>
      <c r="F218" s="83"/>
      <c r="G218" s="83"/>
      <c r="H218" s="78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85"/>
      <c r="U218" s="86"/>
      <c r="V218" s="86"/>
      <c r="W218" s="83"/>
      <c r="Y218" s="83"/>
      <c r="Z218" s="83"/>
      <c r="AA218" s="84"/>
    </row>
    <row r="219" spans="1:27" ht="14.25" hidden="1" customHeight="1">
      <c r="A219" s="83"/>
      <c r="B219" s="83"/>
      <c r="C219" s="83"/>
      <c r="D219" s="83"/>
      <c r="E219" s="83"/>
      <c r="F219" s="83"/>
      <c r="G219" s="83"/>
      <c r="H219" s="78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85"/>
      <c r="U219" s="86"/>
      <c r="V219" s="86"/>
      <c r="W219" s="83"/>
      <c r="Y219" s="83"/>
      <c r="Z219" s="83"/>
      <c r="AA219" s="84"/>
    </row>
    <row r="220" spans="1:27" ht="14.25" hidden="1" customHeight="1">
      <c r="A220" s="83"/>
      <c r="B220" s="83"/>
      <c r="C220" s="83"/>
      <c r="D220" s="83"/>
      <c r="E220" s="83"/>
      <c r="F220" s="83"/>
      <c r="G220" s="83"/>
      <c r="H220" s="78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85"/>
      <c r="U220" s="86"/>
      <c r="V220" s="86"/>
      <c r="W220" s="83"/>
      <c r="Y220" s="83"/>
      <c r="Z220" s="83"/>
      <c r="AA220" s="84"/>
    </row>
    <row r="221" spans="1:27" ht="14.25" hidden="1" customHeight="1">
      <c r="A221" s="83"/>
      <c r="B221" s="83"/>
      <c r="C221" s="83"/>
      <c r="D221" s="83"/>
      <c r="E221" s="83"/>
      <c r="F221" s="83"/>
      <c r="G221" s="83"/>
      <c r="H221" s="78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85"/>
      <c r="U221" s="86"/>
      <c r="V221" s="86"/>
      <c r="W221" s="83"/>
      <c r="Y221" s="83"/>
      <c r="Z221" s="83"/>
      <c r="AA221" s="84"/>
    </row>
    <row r="222" spans="1:27" ht="14.25" hidden="1" customHeight="1">
      <c r="A222" s="83"/>
      <c r="B222" s="83"/>
      <c r="C222" s="83"/>
      <c r="D222" s="83"/>
      <c r="E222" s="83"/>
      <c r="F222" s="83"/>
      <c r="G222" s="83"/>
      <c r="H222" s="78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85"/>
      <c r="U222" s="86"/>
      <c r="V222" s="86"/>
      <c r="W222" s="83"/>
      <c r="AA222" s="84"/>
    </row>
    <row r="223" spans="1:27" ht="14.25" hidden="1" customHeight="1">
      <c r="A223" s="83"/>
      <c r="B223" s="83"/>
      <c r="C223" s="83"/>
      <c r="D223" s="83"/>
      <c r="E223" s="83"/>
      <c r="F223" s="83"/>
      <c r="G223" s="83"/>
      <c r="H223" s="78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85"/>
      <c r="U223" s="86"/>
      <c r="V223" s="86"/>
      <c r="W223" s="83"/>
      <c r="AA223" s="84"/>
    </row>
    <row r="224" spans="1:27" ht="14.25" hidden="1" customHeight="1">
      <c r="A224" s="83"/>
      <c r="B224" s="83"/>
      <c r="C224" s="83"/>
      <c r="D224" s="83"/>
      <c r="E224" s="83"/>
      <c r="F224" s="83"/>
      <c r="G224" s="83"/>
      <c r="H224" s="78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85"/>
      <c r="U224" s="86"/>
      <c r="V224" s="86"/>
      <c r="W224" s="83"/>
      <c r="AA224" s="84"/>
    </row>
    <row r="225" spans="1:27" ht="14.25" hidden="1" customHeight="1">
      <c r="A225" s="83"/>
      <c r="B225" s="83"/>
      <c r="C225" s="83"/>
      <c r="D225" s="83"/>
      <c r="E225" s="83"/>
      <c r="F225" s="83"/>
      <c r="G225" s="83"/>
      <c r="H225" s="78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85"/>
      <c r="U225" s="86"/>
      <c r="V225" s="86"/>
      <c r="W225" s="83"/>
      <c r="AA225" s="84"/>
    </row>
    <row r="226" spans="1:27" ht="14.25" hidden="1" customHeight="1">
      <c r="A226" s="83"/>
      <c r="B226" s="83"/>
      <c r="C226" s="83"/>
      <c r="D226" s="83"/>
      <c r="E226" s="83"/>
      <c r="F226" s="83"/>
      <c r="G226" s="83"/>
      <c r="H226" s="78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85"/>
      <c r="U226" s="86"/>
      <c r="V226" s="86"/>
      <c r="W226" s="83"/>
      <c r="AA226" s="84"/>
    </row>
    <row r="227" spans="1:27" ht="14.25" hidden="1" customHeight="1">
      <c r="A227" s="83"/>
      <c r="B227" s="83"/>
      <c r="C227" s="83"/>
      <c r="D227" s="83"/>
      <c r="E227" s="83"/>
      <c r="F227" s="83"/>
      <c r="G227" s="83"/>
      <c r="H227" s="78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85"/>
      <c r="U227" s="86"/>
      <c r="V227" s="86"/>
      <c r="W227" s="83"/>
      <c r="AA227" s="84"/>
    </row>
    <row r="228" spans="1:27" ht="14.25" hidden="1" customHeight="1">
      <c r="A228" s="82"/>
      <c r="B228" s="82"/>
      <c r="C228" s="82"/>
      <c r="D228" s="82"/>
      <c r="E228" s="82"/>
      <c r="F228" s="82"/>
      <c r="G228" s="82"/>
      <c r="H228" s="87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85"/>
      <c r="U228" s="86"/>
      <c r="V228" s="86"/>
      <c r="W228" s="83"/>
      <c r="AA228" s="84"/>
    </row>
    <row r="229" spans="1:27" ht="15" hidden="1" customHeight="1"/>
  </sheetData>
  <sheetProtection sheet="1" objects="1" scenarios="1"/>
  <mergeCells count="54">
    <mergeCell ref="I7:K7"/>
    <mergeCell ref="X1:Z1"/>
    <mergeCell ref="P3:R3"/>
    <mergeCell ref="T3:U3"/>
    <mergeCell ref="T6:U6"/>
    <mergeCell ref="M2:O2"/>
    <mergeCell ref="P2:R2"/>
    <mergeCell ref="E6:G6"/>
    <mergeCell ref="P5:R5"/>
    <mergeCell ref="P4:R4"/>
    <mergeCell ref="P6:R6"/>
    <mergeCell ref="O4:O5"/>
    <mergeCell ref="I6:K6"/>
    <mergeCell ref="D3:G3"/>
    <mergeCell ref="B2:G2"/>
    <mergeCell ref="P19:R19"/>
    <mergeCell ref="M18:M19"/>
    <mergeCell ref="B18:D18"/>
    <mergeCell ref="I9:K9"/>
    <mergeCell ref="E9:G9"/>
    <mergeCell ref="P18:R18"/>
    <mergeCell ref="D8:G8"/>
    <mergeCell ref="E7:G7"/>
    <mergeCell ref="I14:K14"/>
    <mergeCell ref="E11:G11"/>
    <mergeCell ref="P8:R8"/>
    <mergeCell ref="O7:O8"/>
    <mergeCell ref="P7:R7"/>
    <mergeCell ref="E5:G5"/>
    <mergeCell ref="X22:Z22"/>
    <mergeCell ref="T7:T8"/>
    <mergeCell ref="T12:U12"/>
    <mergeCell ref="T13:U13"/>
    <mergeCell ref="T18:U18"/>
    <mergeCell ref="T19:U19"/>
    <mergeCell ref="T11:U11"/>
    <mergeCell ref="B20:I21"/>
    <mergeCell ref="P16:R17"/>
    <mergeCell ref="M16:O17"/>
    <mergeCell ref="F18:I18"/>
    <mergeCell ref="P12:R12"/>
    <mergeCell ref="P13:R13"/>
    <mergeCell ref="O14:R14"/>
    <mergeCell ref="E14:G14"/>
    <mergeCell ref="I10:K10"/>
    <mergeCell ref="P11:R11"/>
    <mergeCell ref="E10:G10"/>
    <mergeCell ref="E12:G12"/>
    <mergeCell ref="E13:G13"/>
    <mergeCell ref="I13:K13"/>
    <mergeCell ref="I12:K12"/>
    <mergeCell ref="I11:K11"/>
    <mergeCell ref="P10:R10"/>
    <mergeCell ref="M10:O10"/>
  </mergeCells>
  <conditionalFormatting sqref="E9:G13">
    <cfRule type="expression" dxfId="13" priority="7">
      <formula>IF(X5=0,TRUE,FALSE)</formula>
    </cfRule>
  </conditionalFormatting>
  <conditionalFormatting sqref="Q3:R4">
    <cfRule type="expression" dxfId="12" priority="8">
      <formula>IF(Y15=0,TRUE,FALSE)</formula>
    </cfRule>
  </conditionalFormatting>
  <conditionalFormatting sqref="P11:R13">
    <cfRule type="expression" dxfId="11" priority="9">
      <formula>IF(X14=0,TRUE,FALSE)</formula>
    </cfRule>
  </conditionalFormatting>
  <conditionalFormatting sqref="E6:G7">
    <cfRule type="expression" dxfId="10" priority="10">
      <formula>IF(X3=0,TRUE,FALSE)</formula>
    </cfRule>
  </conditionalFormatting>
  <conditionalFormatting sqref="B20">
    <cfRule type="cellIs" dxfId="9" priority="11" operator="equal">
      <formula>"Not Suitable"</formula>
    </cfRule>
  </conditionalFormatting>
  <conditionalFormatting sqref="B20">
    <cfRule type="cellIs" dxfId="8" priority="12" operator="equal">
      <formula>"Suitable"</formula>
    </cfRule>
  </conditionalFormatting>
  <conditionalFormatting sqref="P3:P5">
    <cfRule type="expression" dxfId="7" priority="14">
      <formula>IF(X11=0,TRUE,FALSE)</formula>
    </cfRule>
  </conditionalFormatting>
  <conditionalFormatting sqref="E7:G7">
    <cfRule type="expression" dxfId="6" priority="5">
      <formula>IF(OR(AND(E7="",COUNTA(E9:E10)&gt;0),$X$2=FALSE),TRUE,FALSE)</formula>
    </cfRule>
    <cfRule type="expression" dxfId="5" priority="6">
      <formula>IF(OR(E7-INT(E7)&gt;0,E7=0),TRUE,FALSE)</formula>
    </cfRule>
  </conditionalFormatting>
  <conditionalFormatting sqref="E10:G10">
    <cfRule type="expression" dxfId="4" priority="4">
      <formula>IF(AND($E$10&gt;=$E$9,COUNTA($E$6:$G$7)=0,$X$2=TRUE),TRUE,FALSE)</formula>
    </cfRule>
  </conditionalFormatting>
  <conditionalFormatting sqref="E14:G14">
    <cfRule type="expression" dxfId="3" priority="3">
      <formula>IF($X$10=0,TRUE,FALSE)</formula>
    </cfRule>
  </conditionalFormatting>
  <conditionalFormatting sqref="P18:R19">
    <cfRule type="expression" dxfId="2" priority="2">
      <formula>IF(X19=0,TRUE,FALSE)</formula>
    </cfRule>
  </conditionalFormatting>
  <conditionalFormatting sqref="P21:R21">
    <cfRule type="expression" dxfId="1" priority="1">
      <formula>IF(X21=0,TRUE,FALSE)</formula>
    </cfRule>
  </conditionalFormatting>
  <conditionalFormatting sqref="Q5:R5">
    <cfRule type="expression" dxfId="0" priority="16">
      <formula>IF(Y18=0,TRUE,FALSE)</formula>
    </cfRule>
  </conditionalFormatting>
  <dataValidations xWindow="837" yWindow="575" count="6">
    <dataValidation type="list" allowBlank="1" showErrorMessage="1" sqref="E11" xr:uid="{00000000-0002-0000-0000-000000000000}">
      <formula1>"Aluminum,Ceramic,Copper,Fiberglass,Iron,Plastic,Steel"</formula1>
    </dataValidation>
    <dataValidation type="custom" allowBlank="1" showInputMessage="1" showErrorMessage="1" prompt="Pipe OD/ID Data Entered - You can only use either Pipe Size/Schedule or Pipe OD/ID. Please remove data from Pipe OD/ID below if you want to use Pipe Size/Schedule._x000a__x000a_&gt;&gt;&gt; CLICK CANCEL &lt;&lt;&lt;" sqref="E6:E7" xr:uid="{00000000-0002-0000-0000-000002000000}">
      <formula1>COUNTA($E$9:$G$10)=0</formula1>
    </dataValidation>
    <dataValidation type="custom" allowBlank="1" showInputMessage="1" showErrorMessage="1" prompt="Pipe Size/Schedule Data Entered - You can only use either Pipe Size/Schedule or Pipe OD/ID. Please remove data from Pipe Size/Schedule above if you want to use Pipe OD/ID.  _x000a__x000a_&gt;&gt;&gt; CLICK CANCEL &lt;&lt;&lt;" sqref="E9:E10" xr:uid="{00000000-0002-0000-0000-000003000000}">
      <formula1>COUNTA($E$6:$G$7)=0</formula1>
    </dataValidation>
    <dataValidation type="list" allowBlank="1" showInputMessage="1" showErrorMessage="1" prompt="Please use only 'X' or 'x' in this cell." sqref="P21:R21" xr:uid="{00000000-0002-0000-0000-000004000000}">
      <formula1>"X,x"</formula1>
    </dataValidation>
    <dataValidation type="list" allowBlank="1" showInputMessage="1" showErrorMessage="1" prompt="Please use only 'Y' or 'N' in this cell." sqref="E14:G14 P11:R13" xr:uid="{57C6C39F-0759-461F-894E-E9B76D790672}">
      <formula1>"Y,y,N,n"</formula1>
    </dataValidation>
    <dataValidation type="custom" allowBlank="1" showInputMessage="1" showErrorMessage="1" errorTitle="Not Valid Relative Accuracy" error="The relative accuracy value input does not match the Absolute Accuracy." sqref="P19:R19" xr:uid="{BBE7ABA2-DCF8-42C4-94E9-B5C2761F2355}">
      <formula1>IF(COUNTA(P5,P18)=2,IF(P18/P5=P19,TRUE,FALSE),FALSE)</formula1>
    </dataValidation>
  </dataValidations>
  <printOptions horizontalCentered="1"/>
  <pageMargins left="0" right="0" top="0" bottom="0" header="0" footer="0"/>
  <pageSetup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Measurements</vt:lpstr>
      <vt:lpstr>IsActive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</dc:creator>
  <cp:lastModifiedBy>frank lubrano</cp:lastModifiedBy>
  <dcterms:created xsi:type="dcterms:W3CDTF">2019-01-20T15:22:02Z</dcterms:created>
  <dcterms:modified xsi:type="dcterms:W3CDTF">2019-03-18T17:03:02Z</dcterms:modified>
</cp:coreProperties>
</file>